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<sst xmlns="http://schemas.openxmlformats.org/spreadsheetml/2006/main" count="293" uniqueCount="97">
  <si>
    <r>
      <t>地点</t>
    </r>
    <r>
      <rPr>
        <sz val="11"/>
        <rFont val="Times New Roman"/>
        <family val="1"/>
      </rPr>
      <t>:</t>
    </r>
  </si>
  <si>
    <t>昌平果树研究所</t>
  </si>
  <si>
    <t>日期：</t>
  </si>
  <si>
    <t>品种：</t>
  </si>
  <si>
    <t>富士</t>
  </si>
  <si>
    <t>果园面积：</t>
  </si>
  <si>
    <t>树龄：</t>
  </si>
  <si>
    <t>户主：</t>
  </si>
  <si>
    <t>电话：</t>
  </si>
  <si>
    <t>手机：</t>
  </si>
  <si>
    <t>病虫种类</t>
  </si>
  <si>
    <t>调查树编号</t>
  </si>
  <si>
    <t>平均</t>
  </si>
  <si>
    <t>典型树</t>
  </si>
  <si>
    <t>褐斑病</t>
  </si>
  <si>
    <t>灰斑病</t>
  </si>
  <si>
    <t>斑点落叶病</t>
  </si>
  <si>
    <t>处理</t>
  </si>
  <si>
    <t>发病率</t>
  </si>
  <si>
    <t>病情指数</t>
  </si>
  <si>
    <t>CK</t>
  </si>
  <si>
    <t>黑星病</t>
  </si>
  <si>
    <t>山楂叶螨</t>
  </si>
  <si>
    <t>五梢螨量</t>
  </si>
  <si>
    <t>二斑叶螨</t>
  </si>
  <si>
    <t xml:space="preserve">金纹细蛾  </t>
  </si>
  <si>
    <t xml:space="preserve">苹果黄蚜   </t>
  </si>
  <si>
    <t>处理</t>
  </si>
  <si>
    <t>蚜量</t>
  </si>
  <si>
    <t>百梢率(%)</t>
  </si>
  <si>
    <t xml:space="preserve"> </t>
  </si>
  <si>
    <t>CK</t>
  </si>
  <si>
    <t>本周用药情况：包括用药时间、品名、稀释倍数、亩药液量、防治对象等</t>
  </si>
  <si>
    <t>用药时间</t>
  </si>
  <si>
    <t>品名</t>
  </si>
  <si>
    <t>稀释倍数</t>
  </si>
  <si>
    <t>亩药液量</t>
  </si>
  <si>
    <t>防治对象</t>
  </si>
  <si>
    <t>无</t>
  </si>
  <si>
    <t>本周其他管理情况（包括施肥、浇水、农事管理等）</t>
  </si>
  <si>
    <t>施肥</t>
  </si>
  <si>
    <t>浇水</t>
  </si>
  <si>
    <t>农事管理</t>
  </si>
  <si>
    <t>注释：</t>
  </si>
  <si>
    <r>
      <t>（1）每个站至少选一个处于结果期的果园，每个园五点取样，每点选1棵固定下来，</t>
    </r>
  </si>
  <si>
    <t>调查树的果实不套袋，调查树编号1，2，3，4，5。</t>
  </si>
  <si>
    <t>（2）典型树为该果园中某种病虫发生最严重的树，它不是固定的，可因病、因虫、</t>
  </si>
  <si>
    <t>因时期而变。</t>
  </si>
  <si>
    <t>（3）褐斑病、斑点落叶病和黑星病调查病叶率，每树调查10个枝梢的不少于100张叶片。</t>
  </si>
  <si>
    <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）叶螨每株固定调查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个梢，每梢调查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片成叶，计数成螨数量。</t>
    </r>
  </si>
  <si>
    <r>
      <t>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）金纹细蛾随叶螨调查，记载百叶有虫数。</t>
    </r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</si>
  <si>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</si>
  <si>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</si>
  <si>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</si>
  <si>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t>处理一</t>
  </si>
  <si>
    <t>南1</t>
  </si>
  <si>
    <t>南2</t>
  </si>
  <si>
    <t>南3</t>
  </si>
  <si>
    <t>南4</t>
  </si>
  <si>
    <t>南5</t>
  </si>
  <si>
    <t>西1</t>
  </si>
  <si>
    <t>西2</t>
  </si>
  <si>
    <t>西3</t>
  </si>
  <si>
    <t>西4</t>
  </si>
  <si>
    <t>西5</t>
  </si>
  <si>
    <t>北1</t>
  </si>
  <si>
    <t>北2</t>
  </si>
  <si>
    <t>北3</t>
  </si>
  <si>
    <t>北4</t>
  </si>
  <si>
    <t>北5</t>
  </si>
  <si>
    <t>东1</t>
  </si>
  <si>
    <t>东2</t>
  </si>
  <si>
    <t>东3</t>
  </si>
  <si>
    <t>东4</t>
  </si>
  <si>
    <t>东5</t>
  </si>
  <si>
    <t>处理二</t>
  </si>
  <si>
    <t>处理三</t>
  </si>
  <si>
    <t>处理四</t>
  </si>
  <si>
    <t>处理五</t>
  </si>
  <si>
    <t>总叶数</t>
  </si>
  <si>
    <t>CK一</t>
  </si>
  <si>
    <t>南1</t>
  </si>
  <si>
    <t>西1</t>
  </si>
  <si>
    <t>北1</t>
  </si>
  <si>
    <t>东1</t>
  </si>
  <si>
    <t>CK二</t>
  </si>
  <si>
    <t>CK三</t>
  </si>
  <si>
    <t>CK四</t>
  </si>
  <si>
    <t>CK五</t>
  </si>
  <si>
    <t>苹果褐卷叶蛾</t>
  </si>
  <si>
    <t>病情指数(%)</t>
  </si>
  <si>
    <t>发病率(%)</t>
  </si>
  <si>
    <t>发病率(%)</t>
  </si>
  <si>
    <t>发病率(%)</t>
  </si>
  <si>
    <t>病情指数(%)</t>
  </si>
  <si>
    <t>重要病虫害田间调查表</t>
  </si>
  <si>
    <t>2008.8.27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</si>
</sst>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</numFmts>
  <fonts count="1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10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179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12.25390625" style="0" customWidth="1"/>
    <col min="2" max="2" width="5.75390625" style="0" customWidth="1"/>
    <col min="3" max="3" width="11.25390625" style="0" customWidth="1"/>
    <col min="4" max="10" width="7.25390625" style="0" customWidth="1"/>
  </cols>
  <sheetData>
    <row r="1" spans="1:10" ht="20.25">
      <c r="A1" s="51" t="s">
        <v>95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4.2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5.75">
      <c r="A3" s="3" t="s">
        <v>0</v>
      </c>
      <c r="B3" s="4"/>
      <c r="C3" s="4" t="s">
        <v>1</v>
      </c>
      <c r="D3" s="4"/>
      <c r="E3" s="3" t="s">
        <v>2</v>
      </c>
      <c r="F3" s="5"/>
      <c r="G3" s="52" t="s">
        <v>96</v>
      </c>
      <c r="H3" s="6"/>
      <c r="I3" s="3" t="s">
        <v>3</v>
      </c>
      <c r="J3" s="7" t="s">
        <v>4</v>
      </c>
    </row>
    <row r="4" spans="1:10" ht="14.25">
      <c r="A4" s="3" t="s">
        <v>5</v>
      </c>
      <c r="B4" s="4"/>
      <c r="C4" s="4"/>
      <c r="D4" s="4"/>
      <c r="E4" s="3" t="s">
        <v>6</v>
      </c>
      <c r="F4" s="35"/>
      <c r="G4" s="36"/>
      <c r="H4" s="36"/>
      <c r="I4" s="36"/>
      <c r="J4" s="37"/>
    </row>
    <row r="5" spans="1:10" ht="14.25">
      <c r="A5" s="3" t="s">
        <v>7</v>
      </c>
      <c r="B5" s="4"/>
      <c r="C5" s="4"/>
      <c r="D5" s="4"/>
      <c r="E5" s="3" t="s">
        <v>8</v>
      </c>
      <c r="F5" s="5"/>
      <c r="G5" s="4"/>
      <c r="H5" s="3" t="s">
        <v>9</v>
      </c>
      <c r="I5" s="38"/>
      <c r="J5" s="39"/>
    </row>
    <row r="6" spans="1:10" ht="14.25">
      <c r="A6" s="40" t="s">
        <v>10</v>
      </c>
      <c r="B6" s="8"/>
      <c r="C6" s="8"/>
      <c r="D6" s="42" t="s">
        <v>11</v>
      </c>
      <c r="E6" s="43"/>
      <c r="F6" s="43"/>
      <c r="G6" s="43"/>
      <c r="H6" s="43"/>
      <c r="I6" s="40" t="s">
        <v>12</v>
      </c>
      <c r="J6" s="40" t="s">
        <v>13</v>
      </c>
    </row>
    <row r="7" spans="1:10" ht="14.25">
      <c r="A7" s="41"/>
      <c r="B7" s="11"/>
      <c r="C7" s="11"/>
      <c r="D7" s="9">
        <v>1</v>
      </c>
      <c r="E7" s="9">
        <v>2</v>
      </c>
      <c r="F7" s="9">
        <v>3</v>
      </c>
      <c r="G7" s="9">
        <v>4</v>
      </c>
      <c r="H7" s="9">
        <v>5</v>
      </c>
      <c r="I7" s="41"/>
      <c r="J7" s="41"/>
    </row>
    <row r="8" spans="1:10" ht="14.25">
      <c r="A8" s="3" t="s">
        <v>14</v>
      </c>
      <c r="B8" s="12"/>
      <c r="C8" s="1"/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0"/>
      <c r="J8" s="10"/>
    </row>
    <row r="9" spans="1:10" ht="14.25">
      <c r="A9" s="13" t="s">
        <v>15</v>
      </c>
      <c r="B9" s="14"/>
      <c r="C9" s="3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0"/>
      <c r="J9" s="10"/>
    </row>
    <row r="10" spans="1:10" ht="14.25">
      <c r="A10" s="15" t="s">
        <v>16</v>
      </c>
      <c r="B10" s="44" t="s">
        <v>17</v>
      </c>
      <c r="C10" s="3" t="s">
        <v>92</v>
      </c>
      <c r="D10" s="50">
        <v>0.03</v>
      </c>
      <c r="E10" s="50">
        <v>0.02</v>
      </c>
      <c r="F10" s="34">
        <v>2.597879</v>
      </c>
      <c r="G10" s="50">
        <v>3.75</v>
      </c>
      <c r="H10" s="50">
        <v>1.07</v>
      </c>
      <c r="I10" s="10"/>
      <c r="J10" s="10"/>
    </row>
    <row r="11" spans="1:10" ht="14.25">
      <c r="A11" s="16"/>
      <c r="B11" s="45"/>
      <c r="C11" s="3" t="s">
        <v>94</v>
      </c>
      <c r="D11" s="12">
        <v>1.08</v>
      </c>
      <c r="E11" s="12">
        <v>0.66</v>
      </c>
      <c r="F11" s="34">
        <v>2.012626</v>
      </c>
      <c r="G11" s="50">
        <v>1.4</v>
      </c>
      <c r="H11" s="50">
        <v>0.48</v>
      </c>
      <c r="I11" s="10"/>
      <c r="J11" s="10"/>
    </row>
    <row r="12" spans="1:10" ht="14.25">
      <c r="A12" s="16"/>
      <c r="B12" s="44" t="s">
        <v>20</v>
      </c>
      <c r="C12" s="3" t="s">
        <v>93</v>
      </c>
      <c r="D12" s="12">
        <v>1.57</v>
      </c>
      <c r="E12" s="12">
        <v>3.29</v>
      </c>
      <c r="F12" s="12">
        <v>2.6</v>
      </c>
      <c r="G12" s="12">
        <v>5.9</v>
      </c>
      <c r="H12" s="50">
        <v>0.42</v>
      </c>
      <c r="I12" s="10"/>
      <c r="J12" s="10"/>
    </row>
    <row r="13" spans="1:10" ht="14.25">
      <c r="A13" s="17"/>
      <c r="B13" s="45"/>
      <c r="C13" s="3" t="s">
        <v>90</v>
      </c>
      <c r="D13" s="12">
        <v>0.52</v>
      </c>
      <c r="E13" s="12">
        <v>1.4</v>
      </c>
      <c r="F13" s="12">
        <v>0.87</v>
      </c>
      <c r="G13" s="12">
        <v>2.07</v>
      </c>
      <c r="H13" s="50">
        <v>0.14</v>
      </c>
      <c r="I13" s="10"/>
      <c r="J13" s="10"/>
    </row>
    <row r="14" spans="1:10" ht="14.25">
      <c r="A14" s="3" t="s">
        <v>21</v>
      </c>
      <c r="B14" s="3"/>
      <c r="C14" s="3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0"/>
      <c r="J14" s="10"/>
    </row>
    <row r="15" spans="1:10" ht="14.25">
      <c r="A15" s="18" t="s">
        <v>22</v>
      </c>
      <c r="B15" s="3" t="s">
        <v>17</v>
      </c>
      <c r="C15" s="3" t="s">
        <v>23</v>
      </c>
      <c r="D15" s="12">
        <v>38</v>
      </c>
      <c r="E15" s="12">
        <v>43</v>
      </c>
      <c r="F15" s="12">
        <v>61</v>
      </c>
      <c r="G15" s="12">
        <v>2</v>
      </c>
      <c r="H15" s="12">
        <v>2</v>
      </c>
      <c r="I15" s="10"/>
      <c r="J15" s="10"/>
    </row>
    <row r="16" spans="1:10" ht="14.25">
      <c r="A16" s="19"/>
      <c r="B16" s="3" t="s">
        <v>20</v>
      </c>
      <c r="C16" s="3" t="s">
        <v>23</v>
      </c>
      <c r="D16" s="12">
        <v>4</v>
      </c>
      <c r="E16" s="12">
        <v>3</v>
      </c>
      <c r="F16" s="12">
        <v>2</v>
      </c>
      <c r="G16" s="12">
        <v>3</v>
      </c>
      <c r="H16" s="12">
        <v>5</v>
      </c>
      <c r="I16" s="10"/>
      <c r="J16" s="10"/>
    </row>
    <row r="17" spans="1:10" ht="14.25">
      <c r="A17" s="18" t="s">
        <v>24</v>
      </c>
      <c r="B17" s="3" t="s">
        <v>17</v>
      </c>
      <c r="C17" s="3" t="s">
        <v>23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0"/>
      <c r="J17" s="12"/>
    </row>
    <row r="18" spans="1:10" ht="14.25">
      <c r="A18" s="19"/>
      <c r="B18" s="3" t="s">
        <v>20</v>
      </c>
      <c r="C18" s="3" t="s">
        <v>23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0"/>
      <c r="J18" s="12"/>
    </row>
    <row r="19" spans="1:10" ht="14.25">
      <c r="A19" s="18" t="s">
        <v>25</v>
      </c>
      <c r="B19" s="3"/>
      <c r="C19" s="3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0"/>
      <c r="J19" s="10"/>
    </row>
    <row r="20" spans="1:10" ht="14.25">
      <c r="A20" s="15" t="s">
        <v>26</v>
      </c>
      <c r="B20" s="46" t="s">
        <v>27</v>
      </c>
      <c r="C20" s="3" t="s">
        <v>28</v>
      </c>
      <c r="D20" s="12">
        <v>131</v>
      </c>
      <c r="E20" s="12">
        <v>22</v>
      </c>
      <c r="F20" s="12">
        <v>10</v>
      </c>
      <c r="G20" s="12">
        <v>10</v>
      </c>
      <c r="H20" s="12">
        <v>0</v>
      </c>
      <c r="I20" s="10"/>
      <c r="J20" s="10"/>
    </row>
    <row r="21" spans="1:10" ht="14.25">
      <c r="A21" s="1"/>
      <c r="B21" s="47"/>
      <c r="C21" s="3" t="s">
        <v>29</v>
      </c>
      <c r="D21" s="12">
        <v>11</v>
      </c>
      <c r="E21" s="12">
        <v>6</v>
      </c>
      <c r="F21" s="12">
        <v>3</v>
      </c>
      <c r="G21" s="12">
        <v>4</v>
      </c>
      <c r="H21" s="12">
        <v>0</v>
      </c>
      <c r="I21" s="10"/>
      <c r="J21" s="10"/>
    </row>
    <row r="22" spans="1:10" ht="14.25">
      <c r="A22" s="13" t="s">
        <v>30</v>
      </c>
      <c r="B22" s="46" t="s">
        <v>31</v>
      </c>
      <c r="C22" s="3" t="s">
        <v>28</v>
      </c>
      <c r="D22" s="12">
        <v>37</v>
      </c>
      <c r="E22" s="12">
        <v>28</v>
      </c>
      <c r="F22" s="12">
        <v>21</v>
      </c>
      <c r="G22" s="12">
        <v>13</v>
      </c>
      <c r="H22" s="12">
        <v>16</v>
      </c>
      <c r="I22" s="10"/>
      <c r="J22" s="10"/>
    </row>
    <row r="23" spans="1:10" ht="14.25">
      <c r="A23" s="19"/>
      <c r="B23" s="47"/>
      <c r="C23" s="3" t="s">
        <v>29</v>
      </c>
      <c r="D23" s="12">
        <v>3</v>
      </c>
      <c r="E23" s="12">
        <v>4</v>
      </c>
      <c r="F23" s="12">
        <v>3</v>
      </c>
      <c r="G23" s="12">
        <v>2</v>
      </c>
      <c r="H23" s="12">
        <v>4</v>
      </c>
      <c r="I23" s="10"/>
      <c r="J23" s="10"/>
    </row>
    <row r="24" spans="1:10" ht="14.25">
      <c r="A24" s="18" t="s">
        <v>89</v>
      </c>
      <c r="B24" s="3" t="s">
        <v>27</v>
      </c>
      <c r="C24" s="3"/>
      <c r="D24" s="12">
        <v>2</v>
      </c>
      <c r="E24" s="12">
        <v>4</v>
      </c>
      <c r="F24" s="12">
        <v>213</v>
      </c>
      <c r="G24" s="12">
        <v>3</v>
      </c>
      <c r="H24" s="12">
        <v>0</v>
      </c>
      <c r="I24" s="10"/>
      <c r="J24" s="10"/>
    </row>
    <row r="25" spans="1:10" ht="14.25">
      <c r="A25" s="19"/>
      <c r="B25" s="3" t="s">
        <v>31</v>
      </c>
      <c r="C25" s="3"/>
      <c r="D25" s="12">
        <v>2</v>
      </c>
      <c r="E25" s="12">
        <v>4</v>
      </c>
      <c r="F25" s="12">
        <v>2</v>
      </c>
      <c r="G25" s="12">
        <v>3</v>
      </c>
      <c r="H25" s="12">
        <v>3</v>
      </c>
      <c r="I25" s="10"/>
      <c r="J25" s="10"/>
    </row>
    <row r="26" spans="1:10" ht="14.25">
      <c r="A26" s="20"/>
      <c r="B26" s="20"/>
      <c r="C26" s="20"/>
      <c r="D26" s="20"/>
      <c r="E26" s="20"/>
      <c r="F26" s="20"/>
      <c r="G26" s="20"/>
      <c r="H26" s="20"/>
      <c r="I26" s="21"/>
      <c r="J26" s="21"/>
    </row>
    <row r="27" spans="1:10" ht="14.25">
      <c r="A27" s="22" t="s">
        <v>32</v>
      </c>
      <c r="B27" s="22"/>
      <c r="C27" s="22"/>
      <c r="D27" s="22"/>
      <c r="E27" s="22"/>
      <c r="F27" s="22"/>
      <c r="G27" s="20"/>
      <c r="H27" s="20"/>
      <c r="I27" s="21"/>
      <c r="J27" s="21"/>
    </row>
    <row r="28" spans="1:10" ht="14.25">
      <c r="A28" s="3" t="s">
        <v>33</v>
      </c>
      <c r="B28" s="35" t="s">
        <v>34</v>
      </c>
      <c r="C28" s="36"/>
      <c r="D28" s="37"/>
      <c r="E28" s="35" t="s">
        <v>35</v>
      </c>
      <c r="F28" s="37"/>
      <c r="G28" s="35" t="s">
        <v>36</v>
      </c>
      <c r="H28" s="37"/>
      <c r="I28" s="48" t="s">
        <v>37</v>
      </c>
      <c r="J28" s="49"/>
    </row>
    <row r="29" spans="1:10" ht="14.25">
      <c r="A29" s="3" t="s">
        <v>38</v>
      </c>
      <c r="B29" s="35" t="s">
        <v>38</v>
      </c>
      <c r="C29" s="36"/>
      <c r="D29" s="37"/>
      <c r="E29" s="35"/>
      <c r="F29" s="37"/>
      <c r="G29" s="35"/>
      <c r="H29" s="37"/>
      <c r="I29" s="48"/>
      <c r="J29" s="49"/>
    </row>
    <row r="30" spans="1:10" ht="14.25">
      <c r="A30" s="20"/>
      <c r="B30" s="20"/>
      <c r="C30" s="20"/>
      <c r="D30" s="20"/>
      <c r="E30" s="20"/>
      <c r="F30" s="20"/>
      <c r="G30" s="20"/>
      <c r="H30" s="20"/>
      <c r="I30" s="21"/>
      <c r="J30" s="21"/>
    </row>
    <row r="31" spans="1:10" ht="14.25">
      <c r="A31" s="23" t="s">
        <v>39</v>
      </c>
      <c r="B31" s="23"/>
      <c r="C31" s="23"/>
      <c r="D31" s="20"/>
      <c r="E31" s="20"/>
      <c r="F31" s="20"/>
      <c r="G31" s="20"/>
      <c r="H31" s="20"/>
      <c r="I31" s="21"/>
      <c r="J31" s="21"/>
    </row>
    <row r="32" spans="1:10" ht="14.25">
      <c r="A32" s="35" t="s">
        <v>40</v>
      </c>
      <c r="B32" s="36"/>
      <c r="C32" s="36"/>
      <c r="D32" s="37"/>
      <c r="E32" s="35" t="s">
        <v>41</v>
      </c>
      <c r="F32" s="36"/>
      <c r="G32" s="37"/>
      <c r="H32" s="35" t="s">
        <v>42</v>
      </c>
      <c r="I32" s="36"/>
      <c r="J32" s="37"/>
    </row>
    <row r="33" spans="1:10" ht="14.25">
      <c r="A33" s="35" t="s">
        <v>38</v>
      </c>
      <c r="B33" s="36"/>
      <c r="C33" s="36"/>
      <c r="D33" s="37"/>
      <c r="E33" s="35" t="s">
        <v>38</v>
      </c>
      <c r="F33" s="36"/>
      <c r="G33" s="37"/>
      <c r="H33" s="35" t="s">
        <v>38</v>
      </c>
      <c r="I33" s="36"/>
      <c r="J33" s="37"/>
    </row>
    <row r="34" spans="1:10" ht="14.25">
      <c r="A34" s="24" t="s">
        <v>43</v>
      </c>
      <c r="B34" s="24"/>
      <c r="C34" s="24"/>
      <c r="D34" s="24"/>
      <c r="E34" s="24"/>
      <c r="F34" s="24"/>
      <c r="G34" s="24"/>
      <c r="H34" s="24"/>
      <c r="I34" s="25"/>
      <c r="J34" s="26"/>
    </row>
    <row r="35" spans="1:10" ht="14.25">
      <c r="A35" s="27" t="s">
        <v>44</v>
      </c>
      <c r="B35" s="27"/>
      <c r="C35" s="27"/>
      <c r="D35" s="24"/>
      <c r="E35" s="24"/>
      <c r="F35" s="24"/>
      <c r="G35" s="24"/>
      <c r="H35" s="24"/>
      <c r="I35" s="25"/>
      <c r="J35" s="26"/>
    </row>
    <row r="36" spans="1:10" ht="14.25">
      <c r="A36" s="27"/>
      <c r="B36" s="27"/>
      <c r="C36" s="27"/>
      <c r="D36" s="24" t="s">
        <v>45</v>
      </c>
      <c r="E36" s="24"/>
      <c r="F36" s="24"/>
      <c r="G36" s="24"/>
      <c r="H36" s="24"/>
      <c r="I36" s="25"/>
      <c r="J36" s="26"/>
    </row>
    <row r="37" spans="1:10" ht="14.25">
      <c r="A37" s="27" t="s">
        <v>46</v>
      </c>
      <c r="B37" s="27"/>
      <c r="C37" s="27"/>
      <c r="D37" s="27"/>
      <c r="E37" s="27"/>
      <c r="F37" s="27"/>
      <c r="G37" s="27"/>
      <c r="H37" s="27"/>
      <c r="I37" s="28"/>
      <c r="J37" s="29"/>
    </row>
    <row r="38" spans="1:10" ht="14.25">
      <c r="A38" s="27"/>
      <c r="B38" s="27"/>
      <c r="C38" s="27"/>
      <c r="D38" s="27" t="s">
        <v>47</v>
      </c>
      <c r="E38" s="27"/>
      <c r="F38" s="27"/>
      <c r="G38" s="27"/>
      <c r="H38" s="27"/>
      <c r="I38" s="28"/>
      <c r="J38" s="29"/>
    </row>
    <row r="39" spans="1:10" ht="14.25">
      <c r="A39" s="27" t="s">
        <v>48</v>
      </c>
      <c r="B39" s="27"/>
      <c r="C39" s="27"/>
      <c r="D39" s="27"/>
      <c r="E39" s="27"/>
      <c r="F39" s="27"/>
      <c r="G39" s="27"/>
      <c r="H39" s="27"/>
      <c r="I39" s="28"/>
      <c r="J39" s="29"/>
    </row>
    <row r="40" spans="1:10" ht="15.75">
      <c r="A40" s="27" t="s">
        <v>49</v>
      </c>
      <c r="B40" s="27"/>
      <c r="C40" s="27"/>
      <c r="D40" s="27"/>
      <c r="E40" s="27"/>
      <c r="F40" s="27"/>
      <c r="G40" s="27"/>
      <c r="H40" s="27"/>
      <c r="I40" s="28"/>
      <c r="J40" s="29"/>
    </row>
    <row r="41" spans="1:10" ht="15.75">
      <c r="A41" s="30" t="s">
        <v>50</v>
      </c>
      <c r="B41" s="30"/>
      <c r="C41" s="30"/>
      <c r="D41" s="27"/>
      <c r="E41" s="27"/>
      <c r="F41" s="27"/>
      <c r="G41" s="27"/>
      <c r="H41" s="27"/>
      <c r="I41" s="28"/>
      <c r="J41" s="29"/>
    </row>
    <row r="42" spans="1:10" ht="14.25">
      <c r="A42" s="30" t="s">
        <v>51</v>
      </c>
      <c r="B42" s="30"/>
      <c r="C42" s="30"/>
      <c r="D42" s="27"/>
      <c r="E42" s="27"/>
      <c r="F42" s="27"/>
      <c r="G42" s="27"/>
      <c r="H42" s="27"/>
      <c r="I42" s="28"/>
      <c r="J42" s="29"/>
    </row>
    <row r="43" spans="1:10" ht="14.25">
      <c r="A43" s="27" t="s">
        <v>52</v>
      </c>
      <c r="B43" s="27"/>
      <c r="C43" s="27"/>
      <c r="D43" s="27"/>
      <c r="E43" s="27"/>
      <c r="F43" s="27"/>
      <c r="G43" s="27"/>
      <c r="H43" s="27"/>
      <c r="I43" s="28"/>
      <c r="J43" s="29"/>
    </row>
    <row r="44" spans="1:10" ht="14.25">
      <c r="A44" s="31" t="s">
        <v>53</v>
      </c>
      <c r="B44" s="31"/>
      <c r="C44" s="31"/>
      <c r="D44" s="31"/>
      <c r="E44" s="31"/>
      <c r="F44" s="31" t="s">
        <v>8</v>
      </c>
      <c r="G44" s="31"/>
      <c r="H44" s="31"/>
      <c r="I44" s="32"/>
      <c r="J44" s="32"/>
    </row>
  </sheetData>
  <mergeCells count="25">
    <mergeCell ref="A32:D32"/>
    <mergeCell ref="E32:G32"/>
    <mergeCell ref="H32:J32"/>
    <mergeCell ref="A33:D33"/>
    <mergeCell ref="E33:G33"/>
    <mergeCell ref="H33:J33"/>
    <mergeCell ref="B29:D29"/>
    <mergeCell ref="E29:F29"/>
    <mergeCell ref="G29:H29"/>
    <mergeCell ref="I29:J29"/>
    <mergeCell ref="B28:D28"/>
    <mergeCell ref="E28:F28"/>
    <mergeCell ref="G28:H28"/>
    <mergeCell ref="I28:J28"/>
    <mergeCell ref="B10:B11"/>
    <mergeCell ref="B12:B13"/>
    <mergeCell ref="B20:B21"/>
    <mergeCell ref="B22:B23"/>
    <mergeCell ref="A1:J1"/>
    <mergeCell ref="F4:J4"/>
    <mergeCell ref="I5:J5"/>
    <mergeCell ref="A6:A7"/>
    <mergeCell ref="D6:H6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109"/>
  <sheetViews>
    <sheetView workbookViewId="0" topLeftCell="A1">
      <pane xSplit="1" ySplit="4" topLeftCell="K1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7" sqref="T17"/>
    </sheetView>
  </sheetViews>
  <sheetFormatPr defaultColWidth="9.00390625" defaultRowHeight="14.25"/>
  <cols>
    <col min="8" max="8" width="12.75390625" style="0" bestFit="1" customWidth="1"/>
    <col min="9" max="9" width="9.50390625" style="0" bestFit="1" customWidth="1"/>
    <col min="19" max="19" width="9.50390625" style="0" bestFit="1" customWidth="1"/>
  </cols>
  <sheetData>
    <row r="4" spans="2:19" ht="14.25">
      <c r="B4" t="s">
        <v>79</v>
      </c>
      <c r="C4">
        <v>0</v>
      </c>
      <c r="D4">
        <v>1</v>
      </c>
      <c r="E4">
        <v>2</v>
      </c>
      <c r="F4">
        <v>3</v>
      </c>
      <c r="G4" t="s">
        <v>91</v>
      </c>
      <c r="H4" t="s">
        <v>90</v>
      </c>
      <c r="I4" t="s">
        <v>12</v>
      </c>
      <c r="L4" t="s">
        <v>79</v>
      </c>
      <c r="M4">
        <v>0</v>
      </c>
      <c r="N4">
        <v>1</v>
      </c>
      <c r="O4">
        <v>2</v>
      </c>
      <c r="P4">
        <v>3</v>
      </c>
      <c r="Q4" t="s">
        <v>18</v>
      </c>
      <c r="R4" t="s">
        <v>19</v>
      </c>
      <c r="S4" t="s">
        <v>12</v>
      </c>
    </row>
    <row r="5" spans="1:11" ht="14.25">
      <c r="A5" t="s">
        <v>54</v>
      </c>
      <c r="K5" t="s">
        <v>80</v>
      </c>
    </row>
    <row r="6" spans="1:19" ht="14.25">
      <c r="A6" t="s">
        <v>55</v>
      </c>
      <c r="B6">
        <v>13</v>
      </c>
      <c r="D6">
        <v>1</v>
      </c>
      <c r="E6">
        <v>0</v>
      </c>
      <c r="F6">
        <v>0</v>
      </c>
      <c r="G6">
        <f aca="true" t="shared" si="0" ref="G6:G57">(D6+E6+F6)/B6</f>
        <v>0.07692307692307693</v>
      </c>
      <c r="H6">
        <f>(1*D6+2*E6+3*F6)*100/(B6*3)</f>
        <v>2.5641025641025643</v>
      </c>
      <c r="I6" s="33">
        <f>(G6+G7+G8+G9+G10+G11+G12+G13+G14+G15+G16+G17+G18+G19+G20+G21+G22+G23+G24+G25)/20</f>
        <v>0.02938905084685136</v>
      </c>
      <c r="K6" t="s">
        <v>81</v>
      </c>
      <c r="L6">
        <v>10</v>
      </c>
      <c r="Q6">
        <f>(N6+O6+P6)*100/L6</f>
        <v>0</v>
      </c>
      <c r="R6">
        <f>(1*N6+2*O6+3*P6)*100/(L6*3)</f>
        <v>0</v>
      </c>
      <c r="S6" s="33">
        <f>(Q6+Q7+Q8+Q9+Q10+Q11+Q12+Q13+Q14+Q15+Q16+Q17+Q18+Q19+Q20+Q21+Q22+Q23+Q24+Q25)/20</f>
        <v>1.5705128205128205</v>
      </c>
    </row>
    <row r="7" spans="1:19" ht="14.25">
      <c r="A7" t="s">
        <v>56</v>
      </c>
      <c r="B7">
        <v>17</v>
      </c>
      <c r="E7">
        <v>0</v>
      </c>
      <c r="F7">
        <v>0</v>
      </c>
      <c r="G7">
        <f t="shared" si="0"/>
        <v>0</v>
      </c>
      <c r="H7">
        <f aca="true" t="shared" si="1" ref="H7:H70">(1*D7+2*E7+3*F7)*100/(B7*3)</f>
        <v>0</v>
      </c>
      <c r="I7" s="33">
        <f>(H6+H7+H8+H9+H10+H11+H12+H13+H14+H15+H16+H17+H18+H19+H20+H21+H22+H23+H24+H25)/20</f>
        <v>1.0776742439146532</v>
      </c>
      <c r="K7" t="s">
        <v>56</v>
      </c>
      <c r="L7">
        <v>13</v>
      </c>
      <c r="Q7">
        <f aca="true" t="shared" si="2" ref="Q7:Q70">(N7+O7+P7)*100/L7</f>
        <v>0</v>
      </c>
      <c r="R7">
        <f aca="true" t="shared" si="3" ref="R7:R70">(1*N7+2*O7+3*P7)*100/(L7*3)</f>
        <v>0</v>
      </c>
      <c r="S7" s="33">
        <f>(R6+R7+R8+R9+R10+R11+R12+R13+R14+R15+R16+R17+R18+R19+R20+R21+R22+R23+R24+R25)/20</f>
        <v>0.5235042735042735</v>
      </c>
    </row>
    <row r="8" spans="1:18" ht="14.25">
      <c r="A8" t="s">
        <v>57</v>
      </c>
      <c r="B8">
        <v>13</v>
      </c>
      <c r="E8">
        <v>0</v>
      </c>
      <c r="F8">
        <v>0</v>
      </c>
      <c r="G8">
        <f t="shared" si="0"/>
        <v>0</v>
      </c>
      <c r="H8">
        <f t="shared" si="1"/>
        <v>0</v>
      </c>
      <c r="K8" t="s">
        <v>57</v>
      </c>
      <c r="L8">
        <v>12</v>
      </c>
      <c r="Q8">
        <f t="shared" si="2"/>
        <v>0</v>
      </c>
      <c r="R8">
        <f t="shared" si="3"/>
        <v>0</v>
      </c>
    </row>
    <row r="9" spans="1:18" ht="14.25">
      <c r="A9" t="s">
        <v>58</v>
      </c>
      <c r="B9">
        <v>15</v>
      </c>
      <c r="E9">
        <v>0</v>
      </c>
      <c r="F9">
        <v>0</v>
      </c>
      <c r="G9">
        <f t="shared" si="0"/>
        <v>0</v>
      </c>
      <c r="H9">
        <f t="shared" si="1"/>
        <v>0</v>
      </c>
      <c r="K9" t="s">
        <v>58</v>
      </c>
      <c r="L9">
        <v>12</v>
      </c>
      <c r="Q9">
        <f t="shared" si="2"/>
        <v>0</v>
      </c>
      <c r="R9">
        <f t="shared" si="3"/>
        <v>0</v>
      </c>
    </row>
    <row r="10" spans="1:18" ht="14.25">
      <c r="A10" t="s">
        <v>59</v>
      </c>
      <c r="B10">
        <v>16</v>
      </c>
      <c r="E10">
        <v>0</v>
      </c>
      <c r="F10">
        <v>0</v>
      </c>
      <c r="G10">
        <f t="shared" si="0"/>
        <v>0</v>
      </c>
      <c r="H10">
        <f t="shared" si="1"/>
        <v>0</v>
      </c>
      <c r="K10" t="s">
        <v>59</v>
      </c>
      <c r="L10">
        <v>10</v>
      </c>
      <c r="Q10">
        <f t="shared" si="2"/>
        <v>0</v>
      </c>
      <c r="R10">
        <f t="shared" si="3"/>
        <v>0</v>
      </c>
    </row>
    <row r="11" spans="1:18" ht="14.25">
      <c r="A11" t="s">
        <v>60</v>
      </c>
      <c r="B11">
        <v>15</v>
      </c>
      <c r="E11">
        <v>0</v>
      </c>
      <c r="F11">
        <v>0</v>
      </c>
      <c r="G11">
        <f t="shared" si="0"/>
        <v>0</v>
      </c>
      <c r="H11">
        <f t="shared" si="1"/>
        <v>0</v>
      </c>
      <c r="K11" t="s">
        <v>82</v>
      </c>
      <c r="L11">
        <v>13</v>
      </c>
      <c r="N11">
        <v>3</v>
      </c>
      <c r="Q11">
        <f t="shared" si="2"/>
        <v>23.076923076923077</v>
      </c>
      <c r="R11">
        <f>(1*N11+2*O11+3*P11)*100/(L11*3)</f>
        <v>7.6923076923076925</v>
      </c>
    </row>
    <row r="12" spans="1:18" ht="14.25">
      <c r="A12" t="s">
        <v>61</v>
      </c>
      <c r="B12">
        <v>12</v>
      </c>
      <c r="E12">
        <v>0</v>
      </c>
      <c r="F12">
        <v>0</v>
      </c>
      <c r="G12">
        <f t="shared" si="0"/>
        <v>0</v>
      </c>
      <c r="H12">
        <f t="shared" si="1"/>
        <v>0</v>
      </c>
      <c r="K12" t="s">
        <v>61</v>
      </c>
      <c r="L12">
        <v>15</v>
      </c>
      <c r="Q12">
        <f t="shared" si="2"/>
        <v>0</v>
      </c>
      <c r="R12">
        <f t="shared" si="3"/>
        <v>0</v>
      </c>
    </row>
    <row r="13" spans="1:18" ht="14.25">
      <c r="A13" t="s">
        <v>62</v>
      </c>
      <c r="B13">
        <v>17</v>
      </c>
      <c r="E13">
        <v>0</v>
      </c>
      <c r="F13">
        <v>0</v>
      </c>
      <c r="G13">
        <f t="shared" si="0"/>
        <v>0</v>
      </c>
      <c r="H13">
        <f t="shared" si="1"/>
        <v>0</v>
      </c>
      <c r="K13" t="s">
        <v>62</v>
      </c>
      <c r="L13">
        <v>10</v>
      </c>
      <c r="Q13">
        <f t="shared" si="2"/>
        <v>0</v>
      </c>
      <c r="R13">
        <f t="shared" si="3"/>
        <v>0</v>
      </c>
    </row>
    <row r="14" spans="1:18" ht="14.25">
      <c r="A14" t="s">
        <v>63</v>
      </c>
      <c r="B14">
        <v>15</v>
      </c>
      <c r="E14">
        <v>0</v>
      </c>
      <c r="F14">
        <v>0</v>
      </c>
      <c r="G14">
        <f t="shared" si="0"/>
        <v>0</v>
      </c>
      <c r="H14">
        <f t="shared" si="1"/>
        <v>0</v>
      </c>
      <c r="K14" t="s">
        <v>63</v>
      </c>
      <c r="L14">
        <v>10</v>
      </c>
      <c r="Q14">
        <f t="shared" si="2"/>
        <v>0</v>
      </c>
      <c r="R14">
        <f t="shared" si="3"/>
        <v>0</v>
      </c>
    </row>
    <row r="15" spans="1:18" ht="14.25">
      <c r="A15" t="s">
        <v>64</v>
      </c>
      <c r="B15">
        <v>20</v>
      </c>
      <c r="D15">
        <v>1</v>
      </c>
      <c r="G15">
        <f t="shared" si="0"/>
        <v>0.05</v>
      </c>
      <c r="H15">
        <f t="shared" si="1"/>
        <v>1.6666666666666667</v>
      </c>
      <c r="K15" t="s">
        <v>64</v>
      </c>
      <c r="L15">
        <v>10</v>
      </c>
      <c r="Q15">
        <f t="shared" si="2"/>
        <v>0</v>
      </c>
      <c r="R15">
        <f t="shared" si="3"/>
        <v>0</v>
      </c>
    </row>
    <row r="16" spans="1:18" ht="14.25">
      <c r="A16" t="s">
        <v>65</v>
      </c>
      <c r="B16">
        <v>11</v>
      </c>
      <c r="G16">
        <f t="shared" si="0"/>
        <v>0</v>
      </c>
      <c r="H16">
        <f t="shared" si="1"/>
        <v>0</v>
      </c>
      <c r="K16" t="s">
        <v>83</v>
      </c>
      <c r="L16">
        <v>12</v>
      </c>
      <c r="Q16">
        <f t="shared" si="2"/>
        <v>0</v>
      </c>
      <c r="R16">
        <f t="shared" si="3"/>
        <v>0</v>
      </c>
    </row>
    <row r="17" spans="1:18" ht="14.25">
      <c r="A17" t="s">
        <v>66</v>
      </c>
      <c r="B17">
        <v>21</v>
      </c>
      <c r="G17">
        <f t="shared" si="0"/>
        <v>0</v>
      </c>
      <c r="H17">
        <f t="shared" si="1"/>
        <v>0</v>
      </c>
      <c r="K17" t="s">
        <v>66</v>
      </c>
      <c r="L17">
        <v>12</v>
      </c>
      <c r="Q17">
        <f t="shared" si="2"/>
        <v>0</v>
      </c>
      <c r="R17">
        <f t="shared" si="3"/>
        <v>0</v>
      </c>
    </row>
    <row r="18" spans="1:18" ht="14.25">
      <c r="A18" t="s">
        <v>67</v>
      </c>
      <c r="B18">
        <v>15</v>
      </c>
      <c r="G18">
        <f t="shared" si="0"/>
        <v>0</v>
      </c>
      <c r="H18">
        <f t="shared" si="1"/>
        <v>0</v>
      </c>
      <c r="K18" t="s">
        <v>67</v>
      </c>
      <c r="L18">
        <v>12</v>
      </c>
      <c r="Q18">
        <f t="shared" si="2"/>
        <v>0</v>
      </c>
      <c r="R18">
        <f t="shared" si="3"/>
        <v>0</v>
      </c>
    </row>
    <row r="19" spans="1:18" ht="14.25">
      <c r="A19" t="s">
        <v>68</v>
      </c>
      <c r="B19">
        <v>15</v>
      </c>
      <c r="D19">
        <v>1</v>
      </c>
      <c r="G19">
        <f t="shared" si="0"/>
        <v>0.06666666666666667</v>
      </c>
      <c r="H19">
        <f t="shared" si="1"/>
        <v>2.2222222222222223</v>
      </c>
      <c r="K19" t="s">
        <v>68</v>
      </c>
      <c r="L19">
        <v>10</v>
      </c>
      <c r="Q19">
        <f t="shared" si="2"/>
        <v>0</v>
      </c>
      <c r="R19">
        <f t="shared" si="3"/>
        <v>0</v>
      </c>
    </row>
    <row r="20" spans="1:18" ht="14.25">
      <c r="A20" t="s">
        <v>69</v>
      </c>
      <c r="B20">
        <v>23</v>
      </c>
      <c r="D20">
        <v>1</v>
      </c>
      <c r="G20">
        <f t="shared" si="0"/>
        <v>0.043478260869565216</v>
      </c>
      <c r="H20">
        <f t="shared" si="1"/>
        <v>1.4492753623188406</v>
      </c>
      <c r="K20" t="s">
        <v>69</v>
      </c>
      <c r="L20">
        <v>11</v>
      </c>
      <c r="Q20">
        <f t="shared" si="2"/>
        <v>0</v>
      </c>
      <c r="R20">
        <f t="shared" si="3"/>
        <v>0</v>
      </c>
    </row>
    <row r="21" spans="1:18" ht="14.25">
      <c r="A21" t="s">
        <v>70</v>
      </c>
      <c r="B21">
        <v>16</v>
      </c>
      <c r="G21">
        <f t="shared" si="0"/>
        <v>0</v>
      </c>
      <c r="H21">
        <f t="shared" si="1"/>
        <v>0</v>
      </c>
      <c r="K21" t="s">
        <v>84</v>
      </c>
      <c r="L21">
        <v>12</v>
      </c>
      <c r="N21">
        <v>1</v>
      </c>
      <c r="Q21">
        <f t="shared" si="2"/>
        <v>8.333333333333334</v>
      </c>
      <c r="R21">
        <f t="shared" si="3"/>
        <v>2.7777777777777777</v>
      </c>
    </row>
    <row r="22" spans="1:18" ht="14.25">
      <c r="A22" t="s">
        <v>71</v>
      </c>
      <c r="B22">
        <v>17</v>
      </c>
      <c r="D22">
        <v>2</v>
      </c>
      <c r="E22">
        <v>1</v>
      </c>
      <c r="G22">
        <f t="shared" si="0"/>
        <v>0.17647058823529413</v>
      </c>
      <c r="H22">
        <f t="shared" si="1"/>
        <v>7.8431372549019605</v>
      </c>
      <c r="K22" t="s">
        <v>71</v>
      </c>
      <c r="L22">
        <v>10</v>
      </c>
      <c r="Q22">
        <f t="shared" si="2"/>
        <v>0</v>
      </c>
      <c r="R22">
        <f t="shared" si="3"/>
        <v>0</v>
      </c>
    </row>
    <row r="23" spans="1:18" ht="14.25">
      <c r="A23" t="s">
        <v>72</v>
      </c>
      <c r="B23">
        <v>13</v>
      </c>
      <c r="G23">
        <f t="shared" si="0"/>
        <v>0</v>
      </c>
      <c r="H23">
        <f t="shared" si="1"/>
        <v>0</v>
      </c>
      <c r="K23" t="s">
        <v>72</v>
      </c>
      <c r="L23">
        <v>13</v>
      </c>
      <c r="Q23">
        <f t="shared" si="2"/>
        <v>0</v>
      </c>
      <c r="R23">
        <f t="shared" si="3"/>
        <v>0</v>
      </c>
    </row>
    <row r="24" spans="1:18" ht="14.25">
      <c r="A24" t="s">
        <v>73</v>
      </c>
      <c r="B24">
        <v>11</v>
      </c>
      <c r="D24">
        <v>1</v>
      </c>
      <c r="G24">
        <f t="shared" si="0"/>
        <v>0.09090909090909091</v>
      </c>
      <c r="H24">
        <f t="shared" si="1"/>
        <v>3.0303030303030303</v>
      </c>
      <c r="K24" t="s">
        <v>73</v>
      </c>
      <c r="L24">
        <v>13</v>
      </c>
      <c r="Q24">
        <f t="shared" si="2"/>
        <v>0</v>
      </c>
      <c r="R24">
        <f t="shared" si="3"/>
        <v>0</v>
      </c>
    </row>
    <row r="25" spans="1:18" ht="14.25">
      <c r="A25" t="s">
        <v>74</v>
      </c>
      <c r="B25">
        <v>12</v>
      </c>
      <c r="D25">
        <v>1</v>
      </c>
      <c r="G25">
        <f t="shared" si="0"/>
        <v>0.08333333333333333</v>
      </c>
      <c r="H25">
        <f t="shared" si="1"/>
        <v>2.7777777777777777</v>
      </c>
      <c r="K25" t="s">
        <v>74</v>
      </c>
      <c r="L25">
        <v>11</v>
      </c>
      <c r="Q25">
        <f t="shared" si="2"/>
        <v>0</v>
      </c>
      <c r="R25">
        <f t="shared" si="3"/>
        <v>0</v>
      </c>
    </row>
    <row r="26" spans="1:11" ht="14.25">
      <c r="A26" t="s">
        <v>75</v>
      </c>
      <c r="K26" t="s">
        <v>85</v>
      </c>
    </row>
    <row r="27" spans="1:19" ht="14.25">
      <c r="A27" t="s">
        <v>55</v>
      </c>
      <c r="B27">
        <v>17</v>
      </c>
      <c r="G27">
        <f t="shared" si="0"/>
        <v>0</v>
      </c>
      <c r="H27">
        <f t="shared" si="1"/>
        <v>0</v>
      </c>
      <c r="I27" s="33">
        <f>(G27+G28+G29+G30+G31+G32+G33+G34+G35+G36+G37+G38+G39+G40+G41+G42+G43+G44+G45+G46)/20</f>
        <v>0.019832251082251083</v>
      </c>
      <c r="K27" t="s">
        <v>81</v>
      </c>
      <c r="L27">
        <v>11</v>
      </c>
      <c r="N27">
        <v>1</v>
      </c>
      <c r="Q27">
        <f t="shared" si="2"/>
        <v>9.090909090909092</v>
      </c>
      <c r="R27">
        <f>(1*N27+2*O27+3*P27)*100/(L27*3)</f>
        <v>3.0303030303030303</v>
      </c>
      <c r="S27" s="33">
        <f>(Q27+Q28+Q29+Q30+Q31+Q32+Q33+Q34+Q35+Q36+Q37+Q38+Q39+Q40+Q41+Q42+Q43+Q44+Q45+Q46)/20</f>
        <v>3.2861305361305364</v>
      </c>
    </row>
    <row r="28" spans="1:19" ht="14.25">
      <c r="A28" t="s">
        <v>56</v>
      </c>
      <c r="B28">
        <v>12</v>
      </c>
      <c r="G28">
        <f t="shared" si="0"/>
        <v>0</v>
      </c>
      <c r="H28">
        <f t="shared" si="1"/>
        <v>0</v>
      </c>
      <c r="I28" s="33">
        <f>(H27+H28+H29+H30+H31+H32+H33+H34+H35+H36+H37+H38+H39+H40+H41+H42+H43+H44+H45+H46)/20</f>
        <v>0.661075036075036</v>
      </c>
      <c r="K28" t="s">
        <v>56</v>
      </c>
      <c r="L28">
        <v>13</v>
      </c>
      <c r="Q28">
        <f t="shared" si="2"/>
        <v>0</v>
      </c>
      <c r="R28">
        <f t="shared" si="3"/>
        <v>0</v>
      </c>
      <c r="S28" s="33">
        <f>(R27+R28+R29+R30+R31+R32+R33+R34+R35+R36+R37+R38+R39+R40+R41+R42+R43+R44+R45+R46)/20</f>
        <v>1.3984071484071483</v>
      </c>
    </row>
    <row r="29" spans="1:18" ht="14.25">
      <c r="A29" t="s">
        <v>57</v>
      </c>
      <c r="B29">
        <v>12</v>
      </c>
      <c r="G29">
        <f t="shared" si="0"/>
        <v>0</v>
      </c>
      <c r="H29">
        <f t="shared" si="1"/>
        <v>0</v>
      </c>
      <c r="K29" t="s">
        <v>57</v>
      </c>
      <c r="L29">
        <v>15</v>
      </c>
      <c r="N29">
        <v>1</v>
      </c>
      <c r="Q29">
        <f t="shared" si="2"/>
        <v>6.666666666666667</v>
      </c>
      <c r="R29">
        <f t="shared" si="3"/>
        <v>2.2222222222222223</v>
      </c>
    </row>
    <row r="30" spans="1:18" ht="14.25">
      <c r="A30" t="s">
        <v>58</v>
      </c>
      <c r="B30">
        <v>16</v>
      </c>
      <c r="D30">
        <v>2</v>
      </c>
      <c r="G30">
        <f t="shared" si="0"/>
        <v>0.125</v>
      </c>
      <c r="H30">
        <f t="shared" si="1"/>
        <v>4.166666666666667</v>
      </c>
      <c r="K30" t="s">
        <v>58</v>
      </c>
      <c r="L30">
        <v>12</v>
      </c>
      <c r="Q30">
        <f t="shared" si="2"/>
        <v>0</v>
      </c>
      <c r="R30">
        <f t="shared" si="3"/>
        <v>0</v>
      </c>
    </row>
    <row r="31" spans="1:18" ht="14.25">
      <c r="A31" t="s">
        <v>59</v>
      </c>
      <c r="B31">
        <v>10</v>
      </c>
      <c r="G31">
        <f t="shared" si="0"/>
        <v>0</v>
      </c>
      <c r="H31">
        <f t="shared" si="1"/>
        <v>0</v>
      </c>
      <c r="K31" t="s">
        <v>59</v>
      </c>
      <c r="L31">
        <v>13</v>
      </c>
      <c r="N31">
        <v>1</v>
      </c>
      <c r="Q31">
        <f t="shared" si="2"/>
        <v>7.6923076923076925</v>
      </c>
      <c r="R31">
        <f t="shared" si="3"/>
        <v>2.5641025641025643</v>
      </c>
    </row>
    <row r="32" spans="1:18" ht="14.25">
      <c r="A32" t="s">
        <v>60</v>
      </c>
      <c r="B32">
        <v>22</v>
      </c>
      <c r="D32">
        <v>1</v>
      </c>
      <c r="G32">
        <f t="shared" si="0"/>
        <v>0.045454545454545456</v>
      </c>
      <c r="H32">
        <f t="shared" si="1"/>
        <v>1.5151515151515151</v>
      </c>
      <c r="K32" t="s">
        <v>82</v>
      </c>
      <c r="L32">
        <v>12</v>
      </c>
      <c r="Q32">
        <f t="shared" si="2"/>
        <v>0</v>
      </c>
      <c r="R32">
        <f t="shared" si="3"/>
        <v>0</v>
      </c>
    </row>
    <row r="33" spans="1:18" ht="14.25">
      <c r="A33" t="s">
        <v>61</v>
      </c>
      <c r="B33">
        <v>14</v>
      </c>
      <c r="D33">
        <v>2</v>
      </c>
      <c r="G33">
        <f t="shared" si="0"/>
        <v>0.14285714285714285</v>
      </c>
      <c r="H33">
        <f t="shared" si="1"/>
        <v>4.761904761904762</v>
      </c>
      <c r="K33" t="s">
        <v>61</v>
      </c>
      <c r="L33">
        <v>10</v>
      </c>
      <c r="Q33">
        <f t="shared" si="2"/>
        <v>0</v>
      </c>
      <c r="R33">
        <f t="shared" si="3"/>
        <v>0</v>
      </c>
    </row>
    <row r="34" spans="1:18" ht="14.25">
      <c r="A34" t="s">
        <v>62</v>
      </c>
      <c r="B34">
        <v>12</v>
      </c>
      <c r="D34">
        <v>1</v>
      </c>
      <c r="G34">
        <f t="shared" si="0"/>
        <v>0.08333333333333333</v>
      </c>
      <c r="H34">
        <f t="shared" si="1"/>
        <v>2.7777777777777777</v>
      </c>
      <c r="K34" t="s">
        <v>62</v>
      </c>
      <c r="L34">
        <v>11</v>
      </c>
      <c r="N34">
        <v>1</v>
      </c>
      <c r="Q34">
        <f t="shared" si="2"/>
        <v>9.090909090909092</v>
      </c>
      <c r="R34">
        <f t="shared" si="3"/>
        <v>3.0303030303030303</v>
      </c>
    </row>
    <row r="35" spans="1:18" ht="14.25">
      <c r="A35" t="s">
        <v>63</v>
      </c>
      <c r="B35">
        <v>10</v>
      </c>
      <c r="G35">
        <f t="shared" si="0"/>
        <v>0</v>
      </c>
      <c r="H35">
        <f t="shared" si="1"/>
        <v>0</v>
      </c>
      <c r="K35" t="s">
        <v>63</v>
      </c>
      <c r="L35">
        <v>10</v>
      </c>
      <c r="Q35">
        <f t="shared" si="2"/>
        <v>0</v>
      </c>
      <c r="R35">
        <f t="shared" si="3"/>
        <v>0</v>
      </c>
    </row>
    <row r="36" spans="1:18" ht="14.25">
      <c r="A36" t="s">
        <v>64</v>
      </c>
      <c r="B36">
        <v>12</v>
      </c>
      <c r="G36">
        <f t="shared" si="0"/>
        <v>0</v>
      </c>
      <c r="H36">
        <f t="shared" si="1"/>
        <v>0</v>
      </c>
      <c r="K36" t="s">
        <v>64</v>
      </c>
      <c r="L36">
        <v>16</v>
      </c>
      <c r="Q36">
        <f t="shared" si="2"/>
        <v>0</v>
      </c>
      <c r="R36">
        <f t="shared" si="3"/>
        <v>0</v>
      </c>
    </row>
    <row r="37" spans="1:18" ht="14.25">
      <c r="A37" t="s">
        <v>65</v>
      </c>
      <c r="B37">
        <v>11</v>
      </c>
      <c r="G37">
        <f t="shared" si="0"/>
        <v>0</v>
      </c>
      <c r="H37">
        <f t="shared" si="1"/>
        <v>0</v>
      </c>
      <c r="K37" t="s">
        <v>83</v>
      </c>
      <c r="L37">
        <v>11</v>
      </c>
      <c r="Q37">
        <f t="shared" si="2"/>
        <v>0</v>
      </c>
      <c r="R37">
        <f t="shared" si="3"/>
        <v>0</v>
      </c>
    </row>
    <row r="38" spans="1:18" ht="14.25">
      <c r="A38" t="s">
        <v>66</v>
      </c>
      <c r="B38">
        <v>12</v>
      </c>
      <c r="G38">
        <f t="shared" si="0"/>
        <v>0</v>
      </c>
      <c r="H38">
        <f t="shared" si="1"/>
        <v>0</v>
      </c>
      <c r="K38" t="s">
        <v>66</v>
      </c>
      <c r="L38">
        <v>13</v>
      </c>
      <c r="Q38">
        <f t="shared" si="2"/>
        <v>0</v>
      </c>
      <c r="R38">
        <f t="shared" si="3"/>
        <v>0</v>
      </c>
    </row>
    <row r="39" spans="1:18" ht="14.25">
      <c r="A39" t="s">
        <v>67</v>
      </c>
      <c r="B39">
        <v>13</v>
      </c>
      <c r="G39">
        <f t="shared" si="0"/>
        <v>0</v>
      </c>
      <c r="H39">
        <f t="shared" si="1"/>
        <v>0</v>
      </c>
      <c r="K39" t="s">
        <v>67</v>
      </c>
      <c r="L39">
        <v>11</v>
      </c>
      <c r="Q39">
        <f t="shared" si="2"/>
        <v>0</v>
      </c>
      <c r="R39">
        <f t="shared" si="3"/>
        <v>0</v>
      </c>
    </row>
    <row r="40" spans="1:18" ht="14.25">
      <c r="A40" t="s">
        <v>68</v>
      </c>
      <c r="B40">
        <v>10</v>
      </c>
      <c r="G40">
        <f t="shared" si="0"/>
        <v>0</v>
      </c>
      <c r="H40">
        <f t="shared" si="1"/>
        <v>0</v>
      </c>
      <c r="K40" t="s">
        <v>68</v>
      </c>
      <c r="L40">
        <v>15</v>
      </c>
      <c r="N40">
        <v>1</v>
      </c>
      <c r="Q40">
        <f t="shared" si="2"/>
        <v>6.666666666666667</v>
      </c>
      <c r="R40">
        <f t="shared" si="3"/>
        <v>2.2222222222222223</v>
      </c>
    </row>
    <row r="41" spans="1:18" ht="14.25">
      <c r="A41" t="s">
        <v>69</v>
      </c>
      <c r="B41">
        <v>10</v>
      </c>
      <c r="G41">
        <f t="shared" si="0"/>
        <v>0</v>
      </c>
      <c r="H41">
        <f t="shared" si="1"/>
        <v>0</v>
      </c>
      <c r="K41" t="s">
        <v>69</v>
      </c>
      <c r="L41">
        <v>11</v>
      </c>
      <c r="O41">
        <v>2</v>
      </c>
      <c r="Q41">
        <f t="shared" si="2"/>
        <v>18.181818181818183</v>
      </c>
      <c r="R41">
        <f t="shared" si="3"/>
        <v>12.121212121212121</v>
      </c>
    </row>
    <row r="42" spans="1:18" ht="14.25">
      <c r="A42" t="s">
        <v>70</v>
      </c>
      <c r="B42">
        <v>11</v>
      </c>
      <c r="G42">
        <f t="shared" si="0"/>
        <v>0</v>
      </c>
      <c r="H42">
        <f t="shared" si="1"/>
        <v>0</v>
      </c>
      <c r="K42" t="s">
        <v>84</v>
      </c>
      <c r="L42">
        <v>14</v>
      </c>
      <c r="Q42">
        <f t="shared" si="2"/>
        <v>0</v>
      </c>
      <c r="R42">
        <f t="shared" si="3"/>
        <v>0</v>
      </c>
    </row>
    <row r="43" spans="1:18" ht="14.25">
      <c r="A43" t="s">
        <v>71</v>
      </c>
      <c r="B43">
        <v>12</v>
      </c>
      <c r="G43">
        <f t="shared" si="0"/>
        <v>0</v>
      </c>
      <c r="H43">
        <f t="shared" si="1"/>
        <v>0</v>
      </c>
      <c r="K43" t="s">
        <v>71</v>
      </c>
      <c r="L43">
        <v>12</v>
      </c>
      <c r="Q43">
        <f t="shared" si="2"/>
        <v>0</v>
      </c>
      <c r="R43">
        <f t="shared" si="3"/>
        <v>0</v>
      </c>
    </row>
    <row r="44" spans="1:18" ht="14.25">
      <c r="A44" t="s">
        <v>72</v>
      </c>
      <c r="B44">
        <v>10</v>
      </c>
      <c r="G44">
        <f t="shared" si="0"/>
        <v>0</v>
      </c>
      <c r="H44">
        <f t="shared" si="1"/>
        <v>0</v>
      </c>
      <c r="K44" t="s">
        <v>72</v>
      </c>
      <c r="L44">
        <v>12</v>
      </c>
      <c r="N44">
        <v>1</v>
      </c>
      <c r="Q44">
        <f t="shared" si="2"/>
        <v>8.333333333333334</v>
      </c>
      <c r="R44">
        <f t="shared" si="3"/>
        <v>2.7777777777777777</v>
      </c>
    </row>
    <row r="45" spans="1:18" ht="14.25">
      <c r="A45" t="s">
        <v>73</v>
      </c>
      <c r="B45">
        <v>17</v>
      </c>
      <c r="G45">
        <f t="shared" si="0"/>
        <v>0</v>
      </c>
      <c r="H45">
        <f t="shared" si="1"/>
        <v>0</v>
      </c>
      <c r="K45" t="s">
        <v>73</v>
      </c>
      <c r="L45">
        <v>12</v>
      </c>
      <c r="Q45">
        <f t="shared" si="2"/>
        <v>0</v>
      </c>
      <c r="R45">
        <f t="shared" si="3"/>
        <v>0</v>
      </c>
    </row>
    <row r="46" spans="1:18" ht="14.25">
      <c r="A46" t="s">
        <v>74</v>
      </c>
      <c r="B46">
        <v>11</v>
      </c>
      <c r="G46">
        <f t="shared" si="0"/>
        <v>0</v>
      </c>
      <c r="H46">
        <f t="shared" si="1"/>
        <v>0</v>
      </c>
      <c r="K46" t="s">
        <v>74</v>
      </c>
      <c r="L46">
        <v>14</v>
      </c>
      <c r="Q46">
        <f t="shared" si="2"/>
        <v>0</v>
      </c>
      <c r="R46">
        <f t="shared" si="3"/>
        <v>0</v>
      </c>
    </row>
    <row r="47" spans="1:11" ht="14.25">
      <c r="A47" t="s">
        <v>76</v>
      </c>
      <c r="K47" t="s">
        <v>86</v>
      </c>
    </row>
    <row r="48" spans="1:19" ht="14.25">
      <c r="A48" t="s">
        <v>55</v>
      </c>
      <c r="B48">
        <v>20</v>
      </c>
      <c r="F48">
        <v>4</v>
      </c>
      <c r="G48">
        <f t="shared" si="0"/>
        <v>0.2</v>
      </c>
      <c r="H48">
        <f t="shared" si="1"/>
        <v>20</v>
      </c>
      <c r="I48" s="33">
        <f>(G48+G49+G50+G51+G52+G53+G54+G55+G56+G57+G58+G59+G60+G61+G62+G63+G64+G65+G66+G67)/20</f>
        <v>2.5978787878787877</v>
      </c>
      <c r="K48" t="s">
        <v>81</v>
      </c>
      <c r="L48">
        <v>11</v>
      </c>
      <c r="Q48">
        <f t="shared" si="2"/>
        <v>0</v>
      </c>
      <c r="R48">
        <f t="shared" si="3"/>
        <v>0</v>
      </c>
      <c r="S48" s="33">
        <f>(Q48+Q49+Q50+Q51+Q52+Q53+Q54+Q55+Q56+Q57+Q58+Q59+Q60+Q61+Q62+Q63+Q64+Q65+Q66+Q67)/20</f>
        <v>2.5951132201132205</v>
      </c>
    </row>
    <row r="49" spans="1:19" ht="14.25">
      <c r="A49" t="s">
        <v>56</v>
      </c>
      <c r="B49">
        <v>14</v>
      </c>
      <c r="G49">
        <f t="shared" si="0"/>
        <v>0</v>
      </c>
      <c r="H49">
        <f t="shared" si="1"/>
        <v>0</v>
      </c>
      <c r="I49" s="33">
        <f>(H48+H49+H50+H51+H52+H53+H54+H55+H56+H57+H58+H59+H60+H61+H62+H63+H64+H65+H66+H67)/20</f>
        <v>2.012626262626263</v>
      </c>
      <c r="K49" t="s">
        <v>56</v>
      </c>
      <c r="L49">
        <v>12</v>
      </c>
      <c r="Q49">
        <f t="shared" si="2"/>
        <v>0</v>
      </c>
      <c r="R49">
        <f t="shared" si="3"/>
        <v>0</v>
      </c>
      <c r="S49" s="33">
        <f>(R48+R49+R50+R51+R52+R53+R54+R55+R56+R57+R58+R59+R60+R61+R62+R63+R64+R65+R66+R67)/20</f>
        <v>0.8650377400377401</v>
      </c>
    </row>
    <row r="50" spans="1:18" ht="14.25">
      <c r="A50" t="s">
        <v>57</v>
      </c>
      <c r="B50">
        <v>13</v>
      </c>
      <c r="G50">
        <f t="shared" si="0"/>
        <v>0</v>
      </c>
      <c r="H50">
        <f t="shared" si="1"/>
        <v>0</v>
      </c>
      <c r="I50" s="33"/>
      <c r="K50" t="s">
        <v>57</v>
      </c>
      <c r="L50">
        <v>10</v>
      </c>
      <c r="Q50">
        <f t="shared" si="2"/>
        <v>0</v>
      </c>
      <c r="R50">
        <f t="shared" si="3"/>
        <v>0</v>
      </c>
    </row>
    <row r="51" spans="1:18" ht="14.25">
      <c r="A51" t="s">
        <v>58</v>
      </c>
      <c r="B51">
        <v>11</v>
      </c>
      <c r="D51">
        <v>1</v>
      </c>
      <c r="G51">
        <f t="shared" si="0"/>
        <v>0.09090909090909091</v>
      </c>
      <c r="H51">
        <f t="shared" si="1"/>
        <v>3.0303030303030303</v>
      </c>
      <c r="K51" t="s">
        <v>58</v>
      </c>
      <c r="L51">
        <v>10</v>
      </c>
      <c r="Q51">
        <f t="shared" si="2"/>
        <v>0</v>
      </c>
      <c r="R51">
        <f t="shared" si="3"/>
        <v>0</v>
      </c>
    </row>
    <row r="52" spans="1:18" ht="14.25">
      <c r="A52" t="s">
        <v>59</v>
      </c>
      <c r="B52">
        <v>13</v>
      </c>
      <c r="G52">
        <f t="shared" si="0"/>
        <v>0</v>
      </c>
      <c r="H52">
        <f t="shared" si="1"/>
        <v>0</v>
      </c>
      <c r="K52" t="s">
        <v>59</v>
      </c>
      <c r="L52">
        <v>12</v>
      </c>
      <c r="N52">
        <v>1</v>
      </c>
      <c r="Q52">
        <f t="shared" si="2"/>
        <v>8.333333333333334</v>
      </c>
      <c r="R52">
        <f t="shared" si="3"/>
        <v>2.7777777777777777</v>
      </c>
    </row>
    <row r="53" spans="1:18" ht="14.25">
      <c r="A53" t="s">
        <v>60</v>
      </c>
      <c r="B53">
        <v>18</v>
      </c>
      <c r="G53">
        <f t="shared" si="0"/>
        <v>0</v>
      </c>
      <c r="H53">
        <f t="shared" si="1"/>
        <v>0</v>
      </c>
      <c r="K53" t="s">
        <v>82</v>
      </c>
      <c r="L53">
        <v>16</v>
      </c>
      <c r="N53">
        <v>2</v>
      </c>
      <c r="Q53">
        <f t="shared" si="2"/>
        <v>12.5</v>
      </c>
      <c r="R53">
        <f t="shared" si="3"/>
        <v>4.166666666666667</v>
      </c>
    </row>
    <row r="54" spans="1:18" ht="14.25">
      <c r="A54" t="s">
        <v>61</v>
      </c>
      <c r="B54">
        <v>16</v>
      </c>
      <c r="G54">
        <f t="shared" si="0"/>
        <v>0</v>
      </c>
      <c r="H54">
        <f t="shared" si="1"/>
        <v>0</v>
      </c>
      <c r="K54" t="s">
        <v>61</v>
      </c>
      <c r="L54">
        <v>11</v>
      </c>
      <c r="Q54">
        <f t="shared" si="2"/>
        <v>0</v>
      </c>
      <c r="R54">
        <f t="shared" si="3"/>
        <v>0</v>
      </c>
    </row>
    <row r="55" spans="1:18" ht="14.25">
      <c r="A55" t="s">
        <v>62</v>
      </c>
      <c r="B55">
        <v>10</v>
      </c>
      <c r="G55">
        <f t="shared" si="0"/>
        <v>0</v>
      </c>
      <c r="H55">
        <f t="shared" si="1"/>
        <v>0</v>
      </c>
      <c r="K55" t="s">
        <v>62</v>
      </c>
      <c r="L55">
        <v>12</v>
      </c>
      <c r="Q55">
        <f t="shared" si="2"/>
        <v>0</v>
      </c>
      <c r="R55">
        <f t="shared" si="3"/>
        <v>0</v>
      </c>
    </row>
    <row r="56" spans="1:18" ht="14.25">
      <c r="A56" t="s">
        <v>63</v>
      </c>
      <c r="B56">
        <v>10</v>
      </c>
      <c r="G56">
        <f t="shared" si="0"/>
        <v>0</v>
      </c>
      <c r="H56">
        <f t="shared" si="1"/>
        <v>0</v>
      </c>
      <c r="K56" t="s">
        <v>63</v>
      </c>
      <c r="L56">
        <v>14</v>
      </c>
      <c r="N56">
        <v>1</v>
      </c>
      <c r="Q56">
        <f t="shared" si="2"/>
        <v>7.142857142857143</v>
      </c>
      <c r="R56">
        <f t="shared" si="3"/>
        <v>2.380952380952381</v>
      </c>
    </row>
    <row r="57" spans="1:18" ht="14.25">
      <c r="A57" t="s">
        <v>64</v>
      </c>
      <c r="B57">
        <v>14</v>
      </c>
      <c r="G57">
        <f t="shared" si="0"/>
        <v>0</v>
      </c>
      <c r="H57">
        <f t="shared" si="1"/>
        <v>0</v>
      </c>
      <c r="K57" t="s">
        <v>64</v>
      </c>
      <c r="L57">
        <v>12</v>
      </c>
      <c r="Q57">
        <f t="shared" si="2"/>
        <v>0</v>
      </c>
      <c r="R57">
        <f t="shared" si="3"/>
        <v>0</v>
      </c>
    </row>
    <row r="58" spans="1:18" ht="14.25">
      <c r="A58" t="s">
        <v>65</v>
      </c>
      <c r="B58">
        <v>11</v>
      </c>
      <c r="G58">
        <f>(D58+E58+F58)*100/B58</f>
        <v>0</v>
      </c>
      <c r="H58">
        <f t="shared" si="1"/>
        <v>0</v>
      </c>
      <c r="K58" t="s">
        <v>83</v>
      </c>
      <c r="L58">
        <v>10</v>
      </c>
      <c r="Q58">
        <f t="shared" si="2"/>
        <v>0</v>
      </c>
      <c r="R58">
        <f t="shared" si="3"/>
        <v>0</v>
      </c>
    </row>
    <row r="59" spans="1:18" ht="14.25">
      <c r="A59" t="s">
        <v>66</v>
      </c>
      <c r="B59">
        <v>14</v>
      </c>
      <c r="G59">
        <f aca="true" t="shared" si="4" ref="G59:G109">(D59+E59+F59)*100/B59</f>
        <v>0</v>
      </c>
      <c r="H59">
        <f t="shared" si="1"/>
        <v>0</v>
      </c>
      <c r="K59" t="s">
        <v>66</v>
      </c>
      <c r="L59">
        <v>14</v>
      </c>
      <c r="N59">
        <v>1</v>
      </c>
      <c r="Q59">
        <f t="shared" si="2"/>
        <v>7.142857142857143</v>
      </c>
      <c r="R59">
        <f t="shared" si="3"/>
        <v>2.380952380952381</v>
      </c>
    </row>
    <row r="60" spans="1:18" ht="14.25">
      <c r="A60" t="s">
        <v>67</v>
      </c>
      <c r="B60">
        <v>12</v>
      </c>
      <c r="G60">
        <f t="shared" si="4"/>
        <v>0</v>
      </c>
      <c r="H60">
        <f t="shared" si="1"/>
        <v>0</v>
      </c>
      <c r="K60" t="s">
        <v>67</v>
      </c>
      <c r="L60">
        <v>12</v>
      </c>
      <c r="Q60">
        <f t="shared" si="2"/>
        <v>0</v>
      </c>
      <c r="R60">
        <f t="shared" si="3"/>
        <v>0</v>
      </c>
    </row>
    <row r="61" spans="1:18" ht="14.25">
      <c r="A61" t="s">
        <v>68</v>
      </c>
      <c r="B61">
        <v>13</v>
      </c>
      <c r="G61">
        <f t="shared" si="4"/>
        <v>0</v>
      </c>
      <c r="H61">
        <f t="shared" si="1"/>
        <v>0</v>
      </c>
      <c r="K61" t="s">
        <v>68</v>
      </c>
      <c r="L61">
        <v>11</v>
      </c>
      <c r="N61">
        <v>1</v>
      </c>
      <c r="Q61">
        <f t="shared" si="2"/>
        <v>9.090909090909092</v>
      </c>
      <c r="R61">
        <f t="shared" si="3"/>
        <v>3.0303030303030303</v>
      </c>
    </row>
    <row r="62" spans="1:18" ht="14.25">
      <c r="A62" t="s">
        <v>69</v>
      </c>
      <c r="B62">
        <v>12</v>
      </c>
      <c r="D62">
        <v>3</v>
      </c>
      <c r="G62">
        <f t="shared" si="4"/>
        <v>25</v>
      </c>
      <c r="H62">
        <f t="shared" si="1"/>
        <v>8.333333333333334</v>
      </c>
      <c r="K62" t="s">
        <v>69</v>
      </c>
      <c r="L62">
        <v>12</v>
      </c>
      <c r="Q62">
        <f t="shared" si="2"/>
        <v>0</v>
      </c>
      <c r="R62">
        <f t="shared" si="3"/>
        <v>0</v>
      </c>
    </row>
    <row r="63" spans="1:18" ht="14.25">
      <c r="A63" t="s">
        <v>70</v>
      </c>
      <c r="B63">
        <v>13</v>
      </c>
      <c r="G63">
        <f t="shared" si="4"/>
        <v>0</v>
      </c>
      <c r="H63">
        <f t="shared" si="1"/>
        <v>0</v>
      </c>
      <c r="K63" t="s">
        <v>84</v>
      </c>
      <c r="L63">
        <v>13</v>
      </c>
      <c r="N63">
        <v>1</v>
      </c>
      <c r="Q63">
        <f t="shared" si="2"/>
        <v>7.6923076923076925</v>
      </c>
      <c r="R63">
        <f t="shared" si="3"/>
        <v>2.5641025641025643</v>
      </c>
    </row>
    <row r="64" spans="1:18" ht="14.25">
      <c r="A64" t="s">
        <v>71</v>
      </c>
      <c r="B64">
        <v>10</v>
      </c>
      <c r="D64">
        <v>1</v>
      </c>
      <c r="G64">
        <f t="shared" si="4"/>
        <v>10</v>
      </c>
      <c r="H64">
        <f t="shared" si="1"/>
        <v>3.3333333333333335</v>
      </c>
      <c r="K64" t="s">
        <v>71</v>
      </c>
      <c r="L64">
        <v>13</v>
      </c>
      <c r="Q64">
        <f t="shared" si="2"/>
        <v>0</v>
      </c>
      <c r="R64">
        <f t="shared" si="3"/>
        <v>0</v>
      </c>
    </row>
    <row r="65" spans="1:18" ht="14.25">
      <c r="A65" t="s">
        <v>72</v>
      </c>
      <c r="B65">
        <v>12</v>
      </c>
      <c r="D65">
        <v>2</v>
      </c>
      <c r="G65">
        <f t="shared" si="4"/>
        <v>16.666666666666668</v>
      </c>
      <c r="H65">
        <f t="shared" si="1"/>
        <v>5.555555555555555</v>
      </c>
      <c r="K65" t="s">
        <v>72</v>
      </c>
      <c r="L65">
        <v>15</v>
      </c>
      <c r="Q65">
        <f t="shared" si="2"/>
        <v>0</v>
      </c>
      <c r="R65">
        <f t="shared" si="3"/>
        <v>0</v>
      </c>
    </row>
    <row r="66" spans="1:18" ht="14.25">
      <c r="A66" t="s">
        <v>73</v>
      </c>
      <c r="B66">
        <v>14</v>
      </c>
      <c r="G66">
        <f>(D66+E66+F66)*100/B66</f>
        <v>0</v>
      </c>
      <c r="H66">
        <f t="shared" si="1"/>
        <v>0</v>
      </c>
      <c r="K66" t="s">
        <v>73</v>
      </c>
      <c r="L66">
        <v>10</v>
      </c>
      <c r="Q66">
        <f t="shared" si="2"/>
        <v>0</v>
      </c>
      <c r="R66">
        <f t="shared" si="3"/>
        <v>0</v>
      </c>
    </row>
    <row r="67" spans="1:18" ht="14.25">
      <c r="A67" t="s">
        <v>74</v>
      </c>
      <c r="B67">
        <v>15</v>
      </c>
      <c r="G67">
        <f t="shared" si="4"/>
        <v>0</v>
      </c>
      <c r="H67">
        <f t="shared" si="1"/>
        <v>0</v>
      </c>
      <c r="K67" t="s">
        <v>74</v>
      </c>
      <c r="L67">
        <v>10</v>
      </c>
      <c r="Q67">
        <f t="shared" si="2"/>
        <v>0</v>
      </c>
      <c r="R67">
        <f t="shared" si="3"/>
        <v>0</v>
      </c>
    </row>
    <row r="68" spans="1:11" ht="14.25">
      <c r="A68" t="s">
        <v>77</v>
      </c>
      <c r="K68" t="s">
        <v>87</v>
      </c>
    </row>
    <row r="69" spans="1:19" ht="14.25">
      <c r="A69" t="s">
        <v>55</v>
      </c>
      <c r="B69">
        <v>13</v>
      </c>
      <c r="G69">
        <f t="shared" si="4"/>
        <v>0</v>
      </c>
      <c r="H69">
        <f t="shared" si="1"/>
        <v>0</v>
      </c>
      <c r="I69" s="33">
        <f>(G69+G70+G71+G72+G73+G74+G75+G76+G77+G78+G79+G80+G81+G82+G83+G84+G85+G86+G87+G88)/20</f>
        <v>3.7485569985569986</v>
      </c>
      <c r="K69" t="s">
        <v>81</v>
      </c>
      <c r="L69">
        <v>14</v>
      </c>
      <c r="Q69">
        <f t="shared" si="2"/>
        <v>0</v>
      </c>
      <c r="R69">
        <f t="shared" si="3"/>
        <v>0</v>
      </c>
      <c r="S69" s="33">
        <f>(Q69+Q70+Q71+Q72+Q73+Q74+Q75+Q76+Q77+Q78+Q79+Q80+Q81+Q82+Q83+Q84+Q85+Q86+Q87+Q88)/20</f>
        <v>5.895238533396428</v>
      </c>
    </row>
    <row r="70" spans="1:19" ht="14.25">
      <c r="A70" t="s">
        <v>56</v>
      </c>
      <c r="B70">
        <v>16</v>
      </c>
      <c r="G70">
        <f t="shared" si="4"/>
        <v>0</v>
      </c>
      <c r="H70">
        <f t="shared" si="1"/>
        <v>0</v>
      </c>
      <c r="I70" s="33">
        <f>(H69+H70+H71+H72+H73+H74+H75+H76+H77+H78+H79+H80+H81+H82+H83+H84+H85+H86+H87+H88)/20</f>
        <v>1.401034151034151</v>
      </c>
      <c r="K70" t="s">
        <v>56</v>
      </c>
      <c r="L70">
        <v>13</v>
      </c>
      <c r="Q70">
        <f t="shared" si="2"/>
        <v>0</v>
      </c>
      <c r="R70">
        <f t="shared" si="3"/>
        <v>0</v>
      </c>
      <c r="S70" s="33">
        <f>(R69+R70+R71+R72+R73+R74+R75+R76+R77+R78+R79+R80+R81+R82+R83+R84+R85+R86+R87+R88)/20</f>
        <v>2.069246177798809</v>
      </c>
    </row>
    <row r="71" spans="1:18" ht="14.25">
      <c r="A71" t="s">
        <v>57</v>
      </c>
      <c r="B71">
        <v>14</v>
      </c>
      <c r="G71">
        <f t="shared" si="4"/>
        <v>0</v>
      </c>
      <c r="H71">
        <f aca="true" t="shared" si="5" ref="H71:H109">(1*D71+2*E71+3*F71)*100/(B71*3)</f>
        <v>0</v>
      </c>
      <c r="K71" t="s">
        <v>57</v>
      </c>
      <c r="L71">
        <v>14</v>
      </c>
      <c r="N71">
        <v>2</v>
      </c>
      <c r="Q71">
        <f aca="true" t="shared" si="6" ref="Q71:Q109">(N71+O71+P71)*100/L71</f>
        <v>14.285714285714286</v>
      </c>
      <c r="R71">
        <f aca="true" t="shared" si="7" ref="R71:R109">(1*N71+2*O71+3*P71)*100/(L71*3)</f>
        <v>4.761904761904762</v>
      </c>
    </row>
    <row r="72" spans="1:18" ht="14.25">
      <c r="A72" t="s">
        <v>58</v>
      </c>
      <c r="B72">
        <v>22</v>
      </c>
      <c r="D72">
        <v>2</v>
      </c>
      <c r="E72">
        <v>2</v>
      </c>
      <c r="G72">
        <f t="shared" si="4"/>
        <v>18.181818181818183</v>
      </c>
      <c r="H72">
        <f t="shared" si="5"/>
        <v>9.090909090909092</v>
      </c>
      <c r="K72" t="s">
        <v>58</v>
      </c>
      <c r="L72">
        <v>13</v>
      </c>
      <c r="Q72">
        <f t="shared" si="6"/>
        <v>0</v>
      </c>
      <c r="R72">
        <f t="shared" si="7"/>
        <v>0</v>
      </c>
    </row>
    <row r="73" spans="1:18" ht="14.25">
      <c r="A73" t="s">
        <v>59</v>
      </c>
      <c r="B73">
        <v>11</v>
      </c>
      <c r="D73">
        <v>1</v>
      </c>
      <c r="G73">
        <f t="shared" si="4"/>
        <v>9.090909090909092</v>
      </c>
      <c r="H73">
        <f t="shared" si="5"/>
        <v>3.0303030303030303</v>
      </c>
      <c r="K73" t="s">
        <v>59</v>
      </c>
      <c r="L73">
        <v>10</v>
      </c>
      <c r="Q73">
        <f t="shared" si="6"/>
        <v>0</v>
      </c>
      <c r="R73">
        <f t="shared" si="7"/>
        <v>0</v>
      </c>
    </row>
    <row r="74" spans="1:18" ht="14.25">
      <c r="A74" t="s">
        <v>60</v>
      </c>
      <c r="B74">
        <v>10</v>
      </c>
      <c r="G74">
        <f t="shared" si="4"/>
        <v>0</v>
      </c>
      <c r="H74">
        <f t="shared" si="5"/>
        <v>0</v>
      </c>
      <c r="K74" t="s">
        <v>82</v>
      </c>
      <c r="L74">
        <v>13</v>
      </c>
      <c r="Q74">
        <f t="shared" si="6"/>
        <v>0</v>
      </c>
      <c r="R74">
        <f t="shared" si="7"/>
        <v>0</v>
      </c>
    </row>
    <row r="75" spans="1:18" ht="14.25">
      <c r="A75" t="s">
        <v>61</v>
      </c>
      <c r="B75">
        <v>14</v>
      </c>
      <c r="D75">
        <v>1</v>
      </c>
      <c r="G75">
        <f t="shared" si="4"/>
        <v>7.142857142857143</v>
      </c>
      <c r="H75">
        <f t="shared" si="5"/>
        <v>2.380952380952381</v>
      </c>
      <c r="K75" t="s">
        <v>61</v>
      </c>
      <c r="L75">
        <v>10</v>
      </c>
      <c r="N75">
        <v>1</v>
      </c>
      <c r="Q75">
        <f t="shared" si="6"/>
        <v>10</v>
      </c>
      <c r="R75">
        <f t="shared" si="7"/>
        <v>3.3333333333333335</v>
      </c>
    </row>
    <row r="76" spans="1:18" ht="14.25">
      <c r="A76" t="s">
        <v>62</v>
      </c>
      <c r="B76">
        <v>14</v>
      </c>
      <c r="G76">
        <f t="shared" si="4"/>
        <v>0</v>
      </c>
      <c r="H76">
        <f t="shared" si="5"/>
        <v>0</v>
      </c>
      <c r="K76" t="s">
        <v>62</v>
      </c>
      <c r="L76">
        <v>19</v>
      </c>
      <c r="N76">
        <v>2</v>
      </c>
      <c r="Q76">
        <f t="shared" si="6"/>
        <v>10.526315789473685</v>
      </c>
      <c r="R76">
        <f t="shared" si="7"/>
        <v>3.508771929824561</v>
      </c>
    </row>
    <row r="77" spans="1:18" ht="14.25">
      <c r="A77" t="s">
        <v>63</v>
      </c>
      <c r="B77">
        <v>20</v>
      </c>
      <c r="G77">
        <f t="shared" si="4"/>
        <v>0</v>
      </c>
      <c r="H77">
        <f t="shared" si="5"/>
        <v>0</v>
      </c>
      <c r="K77" t="s">
        <v>63</v>
      </c>
      <c r="L77">
        <v>13</v>
      </c>
      <c r="Q77">
        <f t="shared" si="6"/>
        <v>0</v>
      </c>
      <c r="R77">
        <f t="shared" si="7"/>
        <v>0</v>
      </c>
    </row>
    <row r="78" spans="1:18" ht="14.25">
      <c r="A78" t="s">
        <v>64</v>
      </c>
      <c r="B78">
        <v>12</v>
      </c>
      <c r="D78">
        <v>1</v>
      </c>
      <c r="G78">
        <f t="shared" si="4"/>
        <v>8.333333333333334</v>
      </c>
      <c r="H78">
        <f t="shared" si="5"/>
        <v>2.7777777777777777</v>
      </c>
      <c r="K78" t="s">
        <v>64</v>
      </c>
      <c r="L78">
        <v>10</v>
      </c>
      <c r="Q78">
        <f t="shared" si="6"/>
        <v>0</v>
      </c>
      <c r="R78">
        <f t="shared" si="7"/>
        <v>0</v>
      </c>
    </row>
    <row r="79" spans="1:18" ht="14.25">
      <c r="A79" t="s">
        <v>65</v>
      </c>
      <c r="B79">
        <v>14</v>
      </c>
      <c r="G79">
        <f t="shared" si="4"/>
        <v>0</v>
      </c>
      <c r="H79">
        <f t="shared" si="5"/>
        <v>0</v>
      </c>
      <c r="K79" t="s">
        <v>83</v>
      </c>
      <c r="L79">
        <v>12</v>
      </c>
      <c r="N79">
        <v>2</v>
      </c>
      <c r="Q79">
        <f t="shared" si="6"/>
        <v>16.666666666666668</v>
      </c>
      <c r="R79">
        <f t="shared" si="7"/>
        <v>5.555555555555555</v>
      </c>
    </row>
    <row r="80" spans="1:18" ht="14.25">
      <c r="A80" t="s">
        <v>66</v>
      </c>
      <c r="B80">
        <v>10</v>
      </c>
      <c r="D80">
        <v>1</v>
      </c>
      <c r="G80">
        <f t="shared" si="4"/>
        <v>10</v>
      </c>
      <c r="H80">
        <f t="shared" si="5"/>
        <v>3.3333333333333335</v>
      </c>
      <c r="K80" t="s">
        <v>66</v>
      </c>
      <c r="L80">
        <v>13</v>
      </c>
      <c r="N80">
        <v>1</v>
      </c>
      <c r="Q80">
        <f t="shared" si="6"/>
        <v>7.6923076923076925</v>
      </c>
      <c r="R80">
        <f t="shared" si="7"/>
        <v>2.5641025641025643</v>
      </c>
    </row>
    <row r="81" spans="1:18" ht="14.25">
      <c r="A81" t="s">
        <v>67</v>
      </c>
      <c r="B81">
        <v>10</v>
      </c>
      <c r="G81">
        <f t="shared" si="4"/>
        <v>0</v>
      </c>
      <c r="H81">
        <f t="shared" si="5"/>
        <v>0</v>
      </c>
      <c r="K81" t="s">
        <v>67</v>
      </c>
      <c r="L81">
        <v>14</v>
      </c>
      <c r="N81">
        <v>1</v>
      </c>
      <c r="Q81">
        <f t="shared" si="6"/>
        <v>7.142857142857143</v>
      </c>
      <c r="R81">
        <f t="shared" si="7"/>
        <v>2.380952380952381</v>
      </c>
    </row>
    <row r="82" spans="1:18" ht="14.25">
      <c r="A82" t="s">
        <v>68</v>
      </c>
      <c r="B82">
        <v>12</v>
      </c>
      <c r="G82">
        <f t="shared" si="4"/>
        <v>0</v>
      </c>
      <c r="H82">
        <f t="shared" si="5"/>
        <v>0</v>
      </c>
      <c r="K82" t="s">
        <v>68</v>
      </c>
      <c r="L82">
        <v>18</v>
      </c>
      <c r="N82">
        <v>3</v>
      </c>
      <c r="Q82">
        <f t="shared" si="6"/>
        <v>16.666666666666668</v>
      </c>
      <c r="R82">
        <f t="shared" si="7"/>
        <v>5.555555555555555</v>
      </c>
    </row>
    <row r="83" spans="1:18" ht="14.25">
      <c r="A83" t="s">
        <v>69</v>
      </c>
      <c r="B83">
        <v>12</v>
      </c>
      <c r="D83">
        <v>1</v>
      </c>
      <c r="G83">
        <f t="shared" si="4"/>
        <v>8.333333333333334</v>
      </c>
      <c r="H83">
        <f t="shared" si="5"/>
        <v>2.7777777777777777</v>
      </c>
      <c r="K83" t="s">
        <v>69</v>
      </c>
      <c r="L83">
        <v>16</v>
      </c>
      <c r="N83">
        <v>1</v>
      </c>
      <c r="O83">
        <v>1</v>
      </c>
      <c r="Q83">
        <f t="shared" si="6"/>
        <v>12.5</v>
      </c>
      <c r="R83">
        <f t="shared" si="7"/>
        <v>6.25</v>
      </c>
    </row>
    <row r="84" spans="1:18" ht="14.25">
      <c r="A84" t="s">
        <v>70</v>
      </c>
      <c r="B84">
        <v>12</v>
      </c>
      <c r="D84">
        <v>1</v>
      </c>
      <c r="G84">
        <f t="shared" si="4"/>
        <v>8.333333333333334</v>
      </c>
      <c r="H84">
        <f t="shared" si="5"/>
        <v>2.7777777777777777</v>
      </c>
      <c r="K84" t="s">
        <v>84</v>
      </c>
      <c r="L84">
        <v>11</v>
      </c>
      <c r="N84">
        <v>1</v>
      </c>
      <c r="Q84">
        <f t="shared" si="6"/>
        <v>9.090909090909092</v>
      </c>
      <c r="R84">
        <f t="shared" si="7"/>
        <v>3.0303030303030303</v>
      </c>
    </row>
    <row r="85" spans="1:18" ht="14.25">
      <c r="A85" t="s">
        <v>71</v>
      </c>
      <c r="B85">
        <v>13</v>
      </c>
      <c r="G85">
        <f t="shared" si="4"/>
        <v>0</v>
      </c>
      <c r="H85">
        <f t="shared" si="5"/>
        <v>0</v>
      </c>
      <c r="K85" t="s">
        <v>71</v>
      </c>
      <c r="L85">
        <v>15</v>
      </c>
      <c r="Q85">
        <f t="shared" si="6"/>
        <v>0</v>
      </c>
      <c r="R85">
        <f t="shared" si="7"/>
        <v>0</v>
      </c>
    </row>
    <row r="86" spans="1:18" ht="14.25">
      <c r="A86" t="s">
        <v>72</v>
      </c>
      <c r="B86">
        <v>18</v>
      </c>
      <c r="D86">
        <v>1</v>
      </c>
      <c r="G86">
        <f t="shared" si="4"/>
        <v>5.555555555555555</v>
      </c>
      <c r="H86">
        <f t="shared" si="5"/>
        <v>1.8518518518518519</v>
      </c>
      <c r="K86" t="s">
        <v>72</v>
      </c>
      <c r="L86">
        <v>15</v>
      </c>
      <c r="N86">
        <v>2</v>
      </c>
      <c r="Q86">
        <f t="shared" si="6"/>
        <v>13.333333333333334</v>
      </c>
      <c r="R86">
        <f t="shared" si="7"/>
        <v>4.444444444444445</v>
      </c>
    </row>
    <row r="87" spans="1:18" ht="14.25">
      <c r="A87" t="s">
        <v>73</v>
      </c>
      <c r="B87">
        <v>13</v>
      </c>
      <c r="G87">
        <f t="shared" si="4"/>
        <v>0</v>
      </c>
      <c r="H87">
        <f t="shared" si="5"/>
        <v>0</v>
      </c>
      <c r="K87" t="s">
        <v>73</v>
      </c>
      <c r="L87">
        <v>16</v>
      </c>
      <c r="Q87">
        <f t="shared" si="6"/>
        <v>0</v>
      </c>
      <c r="R87">
        <f t="shared" si="7"/>
        <v>0</v>
      </c>
    </row>
    <row r="88" spans="1:18" ht="14.25">
      <c r="A88" t="s">
        <v>74</v>
      </c>
      <c r="B88">
        <v>10</v>
      </c>
      <c r="G88">
        <f t="shared" si="4"/>
        <v>0</v>
      </c>
      <c r="H88">
        <f t="shared" si="5"/>
        <v>0</v>
      </c>
      <c r="K88" t="s">
        <v>74</v>
      </c>
      <c r="L88">
        <v>11</v>
      </c>
      <c r="Q88">
        <f t="shared" si="6"/>
        <v>0</v>
      </c>
      <c r="R88">
        <f t="shared" si="7"/>
        <v>0</v>
      </c>
    </row>
    <row r="89" spans="1:11" ht="14.25">
      <c r="A89" t="s">
        <v>78</v>
      </c>
      <c r="K89" t="s">
        <v>88</v>
      </c>
    </row>
    <row r="90" spans="1:19" ht="14.25">
      <c r="A90" t="s">
        <v>55</v>
      </c>
      <c r="B90">
        <v>12</v>
      </c>
      <c r="G90">
        <f t="shared" si="4"/>
        <v>0</v>
      </c>
      <c r="H90">
        <f t="shared" si="5"/>
        <v>0</v>
      </c>
      <c r="I90" s="33">
        <f>(G90+G91+G92+G93+G94+G95+G96+G97+G98+G99+G100+G101+G102+G103+G104+G105+G106+G107+G108+G109)/20</f>
        <v>1.0714285714285716</v>
      </c>
      <c r="K90" t="s">
        <v>81</v>
      </c>
      <c r="L90">
        <v>13</v>
      </c>
      <c r="Q90">
        <f t="shared" si="6"/>
        <v>0</v>
      </c>
      <c r="R90">
        <f t="shared" si="7"/>
        <v>0</v>
      </c>
      <c r="S90" s="33">
        <f>(Q90+Q91+Q92+Q93+Q94+Q95+Q96+Q97+Q98+Q99+Q100+Q101+Q102+Q103+Q104+Q105+Q106+Q107+Q108+Q109)/20</f>
        <v>0.4166666666666667</v>
      </c>
    </row>
    <row r="91" spans="1:19" ht="14.25">
      <c r="A91" t="s">
        <v>56</v>
      </c>
      <c r="B91">
        <v>10</v>
      </c>
      <c r="G91">
        <f t="shared" si="4"/>
        <v>0</v>
      </c>
      <c r="H91">
        <f t="shared" si="5"/>
        <v>0</v>
      </c>
      <c r="I91" s="33">
        <f>(H90+H91+H92+H93+H94+H95+H96+H97+H98+H99+H100+H101+H102+H103+H104+H105+H106+H107+H108+H109)/20</f>
        <v>0.47619047619047616</v>
      </c>
      <c r="K91" t="s">
        <v>56</v>
      </c>
      <c r="L91">
        <v>10</v>
      </c>
      <c r="Q91">
        <f t="shared" si="6"/>
        <v>0</v>
      </c>
      <c r="R91">
        <f t="shared" si="7"/>
        <v>0</v>
      </c>
      <c r="S91" s="33">
        <f>(R90+R91+R92+R93+R94+R95+R96+R97+R98+R99+R100+R101+R102+R103+R104+R105+R106+R107+R108+R109)/20</f>
        <v>0.1388888888888889</v>
      </c>
    </row>
    <row r="92" spans="1:18" ht="14.25">
      <c r="A92" t="s">
        <v>57</v>
      </c>
      <c r="B92">
        <v>11</v>
      </c>
      <c r="G92">
        <f t="shared" si="4"/>
        <v>0</v>
      </c>
      <c r="H92">
        <f t="shared" si="5"/>
        <v>0</v>
      </c>
      <c r="K92" t="s">
        <v>57</v>
      </c>
      <c r="L92">
        <v>12</v>
      </c>
      <c r="Q92">
        <f t="shared" si="6"/>
        <v>0</v>
      </c>
      <c r="R92">
        <f t="shared" si="7"/>
        <v>0</v>
      </c>
    </row>
    <row r="93" spans="1:18" ht="14.25">
      <c r="A93" t="s">
        <v>58</v>
      </c>
      <c r="B93">
        <v>11</v>
      </c>
      <c r="G93">
        <f t="shared" si="4"/>
        <v>0</v>
      </c>
      <c r="H93">
        <f t="shared" si="5"/>
        <v>0</v>
      </c>
      <c r="K93" t="s">
        <v>58</v>
      </c>
      <c r="L93">
        <v>14</v>
      </c>
      <c r="Q93">
        <f t="shared" si="6"/>
        <v>0</v>
      </c>
      <c r="R93">
        <f t="shared" si="7"/>
        <v>0</v>
      </c>
    </row>
    <row r="94" spans="1:18" ht="14.25">
      <c r="A94" t="s">
        <v>59</v>
      </c>
      <c r="B94">
        <v>11</v>
      </c>
      <c r="G94">
        <f t="shared" si="4"/>
        <v>0</v>
      </c>
      <c r="H94">
        <f t="shared" si="5"/>
        <v>0</v>
      </c>
      <c r="K94" t="s">
        <v>59</v>
      </c>
      <c r="L94">
        <v>10</v>
      </c>
      <c r="Q94">
        <f t="shared" si="6"/>
        <v>0</v>
      </c>
      <c r="R94">
        <f t="shared" si="7"/>
        <v>0</v>
      </c>
    </row>
    <row r="95" spans="1:18" ht="14.25">
      <c r="A95" t="s">
        <v>60</v>
      </c>
      <c r="B95">
        <v>14</v>
      </c>
      <c r="G95">
        <f t="shared" si="4"/>
        <v>0</v>
      </c>
      <c r="H95">
        <f t="shared" si="5"/>
        <v>0</v>
      </c>
      <c r="K95" t="s">
        <v>82</v>
      </c>
      <c r="L95">
        <v>12</v>
      </c>
      <c r="N95">
        <v>1</v>
      </c>
      <c r="Q95">
        <f t="shared" si="6"/>
        <v>8.333333333333334</v>
      </c>
      <c r="R95">
        <f t="shared" si="7"/>
        <v>2.7777777777777777</v>
      </c>
    </row>
    <row r="96" spans="1:18" ht="14.25">
      <c r="A96" t="s">
        <v>61</v>
      </c>
      <c r="B96">
        <v>14</v>
      </c>
      <c r="G96">
        <f t="shared" si="4"/>
        <v>0</v>
      </c>
      <c r="H96">
        <f t="shared" si="5"/>
        <v>0</v>
      </c>
      <c r="K96" t="s">
        <v>61</v>
      </c>
      <c r="L96">
        <v>11</v>
      </c>
      <c r="Q96">
        <f t="shared" si="6"/>
        <v>0</v>
      </c>
      <c r="R96">
        <f t="shared" si="7"/>
        <v>0</v>
      </c>
    </row>
    <row r="97" spans="1:18" ht="14.25">
      <c r="A97" t="s">
        <v>62</v>
      </c>
      <c r="B97">
        <v>11</v>
      </c>
      <c r="G97">
        <f t="shared" si="4"/>
        <v>0</v>
      </c>
      <c r="H97">
        <f t="shared" si="5"/>
        <v>0</v>
      </c>
      <c r="K97" t="s">
        <v>62</v>
      </c>
      <c r="L97">
        <v>10</v>
      </c>
      <c r="Q97">
        <f t="shared" si="6"/>
        <v>0</v>
      </c>
      <c r="R97">
        <f t="shared" si="7"/>
        <v>0</v>
      </c>
    </row>
    <row r="98" spans="1:18" ht="14.25">
      <c r="A98" t="s">
        <v>63</v>
      </c>
      <c r="B98">
        <v>11</v>
      </c>
      <c r="G98">
        <f t="shared" si="4"/>
        <v>0</v>
      </c>
      <c r="H98">
        <f t="shared" si="5"/>
        <v>0</v>
      </c>
      <c r="K98" t="s">
        <v>63</v>
      </c>
      <c r="L98">
        <v>15</v>
      </c>
      <c r="Q98">
        <f t="shared" si="6"/>
        <v>0</v>
      </c>
      <c r="R98">
        <f t="shared" si="7"/>
        <v>0</v>
      </c>
    </row>
    <row r="99" spans="1:18" ht="14.25">
      <c r="A99" t="s">
        <v>64</v>
      </c>
      <c r="B99">
        <v>10</v>
      </c>
      <c r="G99">
        <f t="shared" si="4"/>
        <v>0</v>
      </c>
      <c r="H99">
        <f t="shared" si="5"/>
        <v>0</v>
      </c>
      <c r="K99" t="s">
        <v>64</v>
      </c>
      <c r="L99">
        <v>14</v>
      </c>
      <c r="Q99">
        <f t="shared" si="6"/>
        <v>0</v>
      </c>
      <c r="R99">
        <f t="shared" si="7"/>
        <v>0</v>
      </c>
    </row>
    <row r="100" spans="1:18" ht="14.25">
      <c r="A100" t="s">
        <v>65</v>
      </c>
      <c r="B100">
        <v>13</v>
      </c>
      <c r="G100">
        <f t="shared" si="4"/>
        <v>0</v>
      </c>
      <c r="H100">
        <f t="shared" si="5"/>
        <v>0</v>
      </c>
      <c r="K100" t="s">
        <v>83</v>
      </c>
      <c r="L100">
        <v>18</v>
      </c>
      <c r="Q100">
        <f t="shared" si="6"/>
        <v>0</v>
      </c>
      <c r="R100">
        <f t="shared" si="7"/>
        <v>0</v>
      </c>
    </row>
    <row r="101" spans="1:18" ht="14.25">
      <c r="A101" t="s">
        <v>66</v>
      </c>
      <c r="B101">
        <v>14</v>
      </c>
      <c r="G101">
        <f t="shared" si="4"/>
        <v>0</v>
      </c>
      <c r="H101">
        <f t="shared" si="5"/>
        <v>0</v>
      </c>
      <c r="K101" t="s">
        <v>66</v>
      </c>
      <c r="L101">
        <v>12</v>
      </c>
      <c r="Q101">
        <f t="shared" si="6"/>
        <v>0</v>
      </c>
      <c r="R101">
        <f t="shared" si="7"/>
        <v>0</v>
      </c>
    </row>
    <row r="102" spans="1:18" ht="14.25">
      <c r="A102" t="s">
        <v>67</v>
      </c>
      <c r="B102">
        <v>10</v>
      </c>
      <c r="G102">
        <f t="shared" si="4"/>
        <v>0</v>
      </c>
      <c r="H102">
        <f t="shared" si="5"/>
        <v>0</v>
      </c>
      <c r="K102" t="s">
        <v>67</v>
      </c>
      <c r="L102">
        <v>10</v>
      </c>
      <c r="Q102">
        <f t="shared" si="6"/>
        <v>0</v>
      </c>
      <c r="R102">
        <f t="shared" si="7"/>
        <v>0</v>
      </c>
    </row>
    <row r="103" spans="1:18" ht="14.25">
      <c r="A103" t="s">
        <v>68</v>
      </c>
      <c r="B103">
        <v>10</v>
      </c>
      <c r="G103">
        <f t="shared" si="4"/>
        <v>0</v>
      </c>
      <c r="H103">
        <f t="shared" si="5"/>
        <v>0</v>
      </c>
      <c r="K103" t="s">
        <v>68</v>
      </c>
      <c r="L103">
        <v>12</v>
      </c>
      <c r="Q103">
        <f t="shared" si="6"/>
        <v>0</v>
      </c>
      <c r="R103">
        <f t="shared" si="7"/>
        <v>0</v>
      </c>
    </row>
    <row r="104" spans="1:18" ht="14.25">
      <c r="A104" t="s">
        <v>69</v>
      </c>
      <c r="B104">
        <v>12</v>
      </c>
      <c r="G104">
        <f t="shared" si="4"/>
        <v>0</v>
      </c>
      <c r="H104">
        <f t="shared" si="5"/>
        <v>0</v>
      </c>
      <c r="K104" t="s">
        <v>69</v>
      </c>
      <c r="L104">
        <v>11</v>
      </c>
      <c r="Q104">
        <f t="shared" si="6"/>
        <v>0</v>
      </c>
      <c r="R104">
        <f t="shared" si="7"/>
        <v>0</v>
      </c>
    </row>
    <row r="105" spans="1:18" ht="14.25">
      <c r="A105" t="s">
        <v>70</v>
      </c>
      <c r="B105">
        <v>14</v>
      </c>
      <c r="D105">
        <v>1</v>
      </c>
      <c r="E105">
        <v>1</v>
      </c>
      <c r="G105">
        <f t="shared" si="4"/>
        <v>14.285714285714286</v>
      </c>
      <c r="H105">
        <f t="shared" si="5"/>
        <v>7.142857142857143</v>
      </c>
      <c r="K105" t="s">
        <v>84</v>
      </c>
      <c r="L105">
        <v>11</v>
      </c>
      <c r="Q105">
        <f t="shared" si="6"/>
        <v>0</v>
      </c>
      <c r="R105">
        <f t="shared" si="7"/>
        <v>0</v>
      </c>
    </row>
    <row r="106" spans="1:18" ht="14.25">
      <c r="A106" t="s">
        <v>71</v>
      </c>
      <c r="B106">
        <v>12</v>
      </c>
      <c r="G106">
        <f t="shared" si="4"/>
        <v>0</v>
      </c>
      <c r="H106">
        <f t="shared" si="5"/>
        <v>0</v>
      </c>
      <c r="K106" t="s">
        <v>71</v>
      </c>
      <c r="L106">
        <v>12</v>
      </c>
      <c r="Q106">
        <f t="shared" si="6"/>
        <v>0</v>
      </c>
      <c r="R106">
        <f t="shared" si="7"/>
        <v>0</v>
      </c>
    </row>
    <row r="107" spans="1:18" ht="14.25">
      <c r="A107" t="s">
        <v>72</v>
      </c>
      <c r="B107">
        <v>10</v>
      </c>
      <c r="G107">
        <f t="shared" si="4"/>
        <v>0</v>
      </c>
      <c r="H107">
        <f t="shared" si="5"/>
        <v>0</v>
      </c>
      <c r="K107" t="s">
        <v>72</v>
      </c>
      <c r="L107">
        <v>12</v>
      </c>
      <c r="Q107">
        <f t="shared" si="6"/>
        <v>0</v>
      </c>
      <c r="R107">
        <f t="shared" si="7"/>
        <v>0</v>
      </c>
    </row>
    <row r="108" spans="1:18" ht="14.25">
      <c r="A108" t="s">
        <v>73</v>
      </c>
      <c r="B108">
        <v>10</v>
      </c>
      <c r="G108">
        <f t="shared" si="4"/>
        <v>0</v>
      </c>
      <c r="H108">
        <f t="shared" si="5"/>
        <v>0</v>
      </c>
      <c r="K108" t="s">
        <v>73</v>
      </c>
      <c r="L108">
        <v>10</v>
      </c>
      <c r="Q108">
        <f t="shared" si="6"/>
        <v>0</v>
      </c>
      <c r="R108">
        <f t="shared" si="7"/>
        <v>0</v>
      </c>
    </row>
    <row r="109" spans="1:18" ht="14.25">
      <c r="A109" t="s">
        <v>74</v>
      </c>
      <c r="B109">
        <v>14</v>
      </c>
      <c r="D109">
        <v>1</v>
      </c>
      <c r="G109">
        <f t="shared" si="4"/>
        <v>7.142857142857143</v>
      </c>
      <c r="H109">
        <f t="shared" si="5"/>
        <v>2.380952380952381</v>
      </c>
      <c r="K109" t="s">
        <v>74</v>
      </c>
      <c r="L109">
        <v>16</v>
      </c>
      <c r="Q109">
        <f t="shared" si="6"/>
        <v>0</v>
      </c>
      <c r="R109">
        <f t="shared" si="7"/>
        <v>0</v>
      </c>
    </row>
  </sheetData>
  <printOptions/>
  <pageMargins left="0.75" right="0.75" top="1" bottom="1" header="0.5" footer="0.5"/>
  <pageSetup orientation="portrait" paperSize="9"/>
  <ignoredErrors>
    <ignoredError sqref="G5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2008-09-02T01:49:50Z</cp:lastPrinted>
  <dcterms:created xsi:type="dcterms:W3CDTF">1996-12-17T01:32:42Z</dcterms:created>
  <dcterms:modified xsi:type="dcterms:W3CDTF">2008-09-02T01:52:33Z</dcterms:modified>
  <cp:category/>
  <cp:version/>
  <cp:contentType/>
  <cp:contentStatus/>
</cp:coreProperties>
</file>